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620"/>
  </bookViews>
  <sheets>
    <sheet name="Титул" sheetId="6" r:id="rId1"/>
    <sheet name="Список таблиц" sheetId="7" r:id="rId2"/>
    <sheet name="1.1" sheetId="9" r:id="rId3"/>
    <sheet name="1.2" sheetId="10" r:id="rId4"/>
    <sheet name="1.3" sheetId="11" r:id="rId5"/>
    <sheet name="1.4" sheetId="13" r:id="rId6"/>
    <sheet name="1.5" sheetId="12" r:id="rId7"/>
    <sheet name="1.6" sheetId="14" r:id="rId8"/>
  </sheets>
  <definedNames>
    <definedName name="_FilterDatabase" localSheetId="5" hidden="1">'1.4'!$A$5:$H$5</definedName>
    <definedName name="_xlnm._FilterDatabase" localSheetId="7" hidden="1">'1.6'!$A$5:$K$5</definedName>
    <definedName name="_xlnm.Print_Area" localSheetId="2">'1.1'!$A$1:$E$54</definedName>
    <definedName name="_xlnm.Print_Area" localSheetId="3">'1.2'!$A$1:$K$45</definedName>
    <definedName name="_xlnm.Print_Area" localSheetId="4">'1.3'!$A$1:$F$53</definedName>
    <definedName name="_xlnm.Print_Area" localSheetId="5">'1.4'!$A$1:$E$49</definedName>
    <definedName name="_xlnm.Print_Area" localSheetId="6">'1.5'!$A$1:$E$48</definedName>
    <definedName name="_xlnm.Print_Area" localSheetId="7">'1.6'!$A$1:$K$51</definedName>
    <definedName name="_xlnm.Print_Area" localSheetId="1">'Список таблиц'!$A$1:$L$17</definedName>
    <definedName name="_xlnm.Print_Area" localSheetId="0">Титул!$A$1:$P$28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9" l="1"/>
  <c r="A9" i="9"/>
  <c r="A7" i="14" l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l="1"/>
  <c r="A35" i="14" s="1"/>
  <c r="A36" i="14" s="1"/>
  <c r="A37" i="14" s="1"/>
  <c r="A38" i="14" s="1"/>
  <c r="E49" i="9" l="1"/>
  <c r="E48" i="9"/>
  <c r="E47" i="9"/>
  <c r="E46" i="9"/>
  <c r="E45" i="9"/>
  <c r="E44" i="9"/>
  <c r="E43" i="9"/>
  <c r="E42" i="9"/>
  <c r="E41" i="9"/>
  <c r="E39" i="9"/>
  <c r="E38" i="9"/>
  <c r="E37" i="9"/>
  <c r="E36" i="9"/>
  <c r="E35" i="9"/>
  <c r="E9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8" i="9"/>
  <c r="E7" i="9"/>
  <c r="E6" i="9"/>
  <c r="D4" i="11" l="1"/>
  <c r="F4" i="11" s="1"/>
  <c r="C4" i="11"/>
  <c r="E4" i="11" s="1"/>
  <c r="A42" i="13" l="1"/>
  <c r="A43" i="13" s="1"/>
  <c r="A44" i="13" s="1"/>
  <c r="A45" i="13" s="1"/>
  <c r="A46" i="13" s="1"/>
  <c r="A47" i="13" s="1"/>
  <c r="A48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42" i="12" l="1"/>
  <c r="A43" i="12" s="1"/>
  <c r="A44" i="12" s="1"/>
  <c r="A45" i="12" s="1"/>
  <c r="A46" i="12" s="1"/>
  <c r="A47" i="12" s="1"/>
  <c r="A48" i="12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43" i="9" l="1"/>
  <c r="A44" i="9" s="1"/>
  <c r="A45" i="9" s="1"/>
  <c r="A46" i="9" s="1"/>
  <c r="A47" i="9" s="1"/>
  <c r="A48" i="9" s="1"/>
  <c r="A49" i="9" s="1"/>
  <c r="A8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l="1"/>
  <c r="A32" i="9" s="1"/>
  <c r="A33" i="9" s="1"/>
  <c r="A34" i="9" s="1"/>
  <c r="A35" i="9" l="1"/>
  <c r="A36" i="9" s="1"/>
  <c r="A37" i="9" s="1"/>
  <c r="A38" i="9" s="1"/>
  <c r="A39" i="9" s="1"/>
</calcChain>
</file>

<file path=xl/sharedStrings.xml><?xml version="1.0" encoding="utf-8"?>
<sst xmlns="http://schemas.openxmlformats.org/spreadsheetml/2006/main" count="349" uniqueCount="121">
  <si>
    <t>№</t>
  </si>
  <si>
    <t>1.1</t>
  </si>
  <si>
    <t>1.2</t>
  </si>
  <si>
    <t>1.3</t>
  </si>
  <si>
    <t>1.4</t>
  </si>
  <si>
    <t>1.5</t>
  </si>
  <si>
    <t>ROA</t>
  </si>
  <si>
    <t>ROE</t>
  </si>
  <si>
    <t xml:space="preserve">  </t>
  </si>
  <si>
    <t>-</t>
  </si>
  <si>
    <t>1.6</t>
  </si>
  <si>
    <t xml:space="preserve">  Показатели страхового рынка</t>
  </si>
  <si>
    <t xml:space="preserve">  АГЕНТСТВО ПО РАЗВИТИЮ СТРАХОВОГО РЫНКА  </t>
  </si>
  <si>
    <t>Список таблиц</t>
  </si>
  <si>
    <t>Финансовые показатели страхового рынка</t>
  </si>
  <si>
    <t>Сведения по нормативу достаточности маржи платежеспособности</t>
  </si>
  <si>
    <t>Сведения о составе активов</t>
  </si>
  <si>
    <t xml:space="preserve">Сведения по коэффициентам ROE и ROA </t>
  </si>
  <si>
    <t xml:space="preserve">Сведения по коэффициенту убыточности </t>
  </si>
  <si>
    <t>Сведения о финансовых результатах</t>
  </si>
  <si>
    <t>Сведения о составе резервов</t>
  </si>
  <si>
    <r>
      <rPr>
        <b/>
        <i/>
        <sz val="12"/>
        <color theme="1"/>
        <rFont val="Times New Roman"/>
        <family val="1"/>
        <charset val="204"/>
      </rPr>
      <t>Платежеспособность страховщиков (перестраховщиков) —</t>
    </r>
    <r>
      <rPr>
        <sz val="12"/>
        <color theme="1"/>
        <rFont val="Times New Roman"/>
        <family val="1"/>
        <charset val="204"/>
      </rPr>
      <t xml:space="preserve"> способность страховщиков (перестраховщиков) своевременно и полностью выполнять свои финансовые обязательства. Основой платежеспособности является наличие сформированного уставного капитала, достаточных страховых резервов, а также системы перестрахования.
</t>
    </r>
    <r>
      <rPr>
        <b/>
        <i/>
        <sz val="12"/>
        <color theme="1"/>
        <rFont val="Times New Roman"/>
        <family val="1"/>
        <charset val="204"/>
      </rPr>
      <t>Маржа платежеспособности —</t>
    </r>
    <r>
      <rPr>
        <sz val="12"/>
        <color theme="1"/>
        <rFont val="Times New Roman"/>
        <family val="1"/>
        <charset val="204"/>
      </rPr>
      <t xml:space="preserve"> соотношение между активами страховщика (перестраховщика) и принятыми им страховыми обязательствами. 
Норматив достаточности маржи платежеспособности </t>
    </r>
    <r>
      <rPr>
        <b/>
        <i/>
        <sz val="12"/>
        <color theme="1"/>
        <rFont val="Times New Roman"/>
        <family val="1"/>
        <charset val="204"/>
      </rPr>
      <t>должен быть не менее единицы.</t>
    </r>
  </si>
  <si>
    <t>Наименование страховых компаний</t>
  </si>
  <si>
    <t>Норматив достаточности маржи платежеспособности</t>
  </si>
  <si>
    <t>1.1 Сведения по нормативу достаточности маржи платежеспособности</t>
  </si>
  <si>
    <t>Изменение, %</t>
  </si>
  <si>
    <t>АО ЭИСК "O‘ZBEKINVEST"</t>
  </si>
  <si>
    <t>АО "UNIVERSAL SUG‘URTA"</t>
  </si>
  <si>
    <t>АО "TEMIRYO‘L SUG‘URTA"</t>
  </si>
  <si>
    <t>СП АО "EUROASIA INSURANCE"</t>
  </si>
  <si>
    <t>АО "O‘ZAGROSUG‘URTA"</t>
  </si>
  <si>
    <t>АО "OMAD SUG‘URTA"</t>
  </si>
  <si>
    <t>АО "ALSKOM"</t>
  </si>
  <si>
    <t>АО "XALQ SUG‘URTA"</t>
  </si>
  <si>
    <t>АО "SQB INSURANCE SUG‘URTA KOMPANIYASI"</t>
  </si>
  <si>
    <t>АО "INGO-UZBEKISTON"</t>
  </si>
  <si>
    <t>АО "KAPITAL SUG‘URTA"</t>
  </si>
  <si>
    <t>СП АО "ASKO-VOSTOK"</t>
  </si>
  <si>
    <t>АО "IMKON SUG’URTA"</t>
  </si>
  <si>
    <t>АО "MY-INSURANCE"</t>
  </si>
  <si>
    <t>АО "ISHONCH SUG‘URTA KOMPANIYASI"</t>
  </si>
  <si>
    <t>АО "GROSS SUG‘URTA KOMPANIYASI"</t>
  </si>
  <si>
    <t>АО "INSON"</t>
  </si>
  <si>
    <t>АО "KAFIL SUG’URTA"</t>
  </si>
  <si>
    <t>ИП АО "AZIMUTH INSURANCE COMPANY"</t>
  </si>
  <si>
    <t>АО "PERFECT INSURANCE"</t>
  </si>
  <si>
    <t>АО "DD GENERAL INSURANCE"</t>
  </si>
  <si>
    <t>АО "ASIA INSURANCE SUG‘URTA KOMPANIYASI"</t>
  </si>
  <si>
    <t xml:space="preserve">АО "KAFOLAT SUG‘URTA KOMPANIYASI" </t>
  </si>
  <si>
    <t>АО "UNIPOLIS"</t>
  </si>
  <si>
    <t>АО "IMPEX-INSURANCE"</t>
  </si>
  <si>
    <t xml:space="preserve">АО "APEX INSURANCE" </t>
  </si>
  <si>
    <t xml:space="preserve">АО "ALFA INVEST SUG‘URTA KOMPANIYASI" </t>
  </si>
  <si>
    <t>АО "TRUST-INSURANCE"</t>
  </si>
  <si>
    <t>АО "GLOBAL INSURANCE GROUP"</t>
  </si>
  <si>
    <t xml:space="preserve">АО "ARIA SUG‘URTA TASHKILOTI" </t>
  </si>
  <si>
    <t>АО "SHARQ-SUG‘URTA"</t>
  </si>
  <si>
    <t>АО "HAMKOR SUG’URTA"</t>
  </si>
  <si>
    <t>СП АО "SEMURG SUG‘URTA"</t>
  </si>
  <si>
    <t>АО "NEW LIFE SUG‘URTA KOMPANIYASI"</t>
  </si>
  <si>
    <t>АО "ALFA LIFE INSURANCE"</t>
  </si>
  <si>
    <t>АО "EUROASIA LIFE INSURANCE"</t>
  </si>
  <si>
    <t>АО "KAFOLAT HAYOT INSURANCE"</t>
  </si>
  <si>
    <t>АО "APEX LIFE INSURANCE"</t>
  </si>
  <si>
    <t>АО "AGROS HAYOT"</t>
  </si>
  <si>
    <t>АО "O’ZBEKINVEST HAYOT SUG‘URTA KOMPANIYASI"</t>
  </si>
  <si>
    <t>АО "FAROVON SUG‘URTA"</t>
  </si>
  <si>
    <t>АО "KAFOLAT SUG‘URTA KOMPANIYASI"</t>
  </si>
  <si>
    <t>АО "ALFA INVEST SUG‘URTA KOMPANIYASI"</t>
  </si>
  <si>
    <t>АО "APEX INSURANCE"</t>
  </si>
  <si>
    <t>АО "ARIA SUG‘URTA TASHKILOTI"</t>
  </si>
  <si>
    <t>Основные средства</t>
  </si>
  <si>
    <t>Депозиты в коммерческих банках</t>
  </si>
  <si>
    <t>Денежные средства</t>
  </si>
  <si>
    <t>Ценные бумаги</t>
  </si>
  <si>
    <t>Прочие займы</t>
  </si>
  <si>
    <t>Прочие вклады</t>
  </si>
  <si>
    <t>Краткосрочные и долгосрочные дебиторские задолженности</t>
  </si>
  <si>
    <t>Товарно-материальные запасы</t>
  </si>
  <si>
    <t>Прочие</t>
  </si>
  <si>
    <t>1.2 Сведения о составе активов</t>
  </si>
  <si>
    <t xml:space="preserve">1.3 Сведения по коэффициентам ROE и ROA </t>
  </si>
  <si>
    <t xml:space="preserve">АО "INSON" </t>
  </si>
  <si>
    <r>
      <rPr>
        <b/>
        <i/>
        <sz val="12"/>
        <color theme="1"/>
        <rFont val="Times New Roman"/>
        <family val="1"/>
        <charset val="204"/>
      </rPr>
      <t>ROE (Return on Equity)</t>
    </r>
    <r>
      <rPr>
        <sz val="12"/>
        <color theme="1"/>
        <rFont val="Times New Roman"/>
        <family val="1"/>
        <charset val="204"/>
      </rPr>
      <t xml:space="preserve"> отражает соотношение чистой прибыли компании к ее собственному капиталу и выражается в процентах. ROE позволяет инвесторам оценить, насколько эффективно компания использует собственный капитал.
</t>
    </r>
    <r>
      <rPr>
        <b/>
        <i/>
        <sz val="12"/>
        <color theme="1"/>
        <rFont val="Times New Roman"/>
        <family val="1"/>
        <charset val="204"/>
      </rPr>
      <t>ROA (Return on Assets)</t>
    </r>
    <r>
      <rPr>
        <sz val="12"/>
        <color theme="1"/>
        <rFont val="Times New Roman"/>
        <family val="1"/>
        <charset val="204"/>
      </rPr>
      <t xml:space="preserve"> отражает соотношение чистой прибыли компании к ее активам, выражается в процентах и позволяет инвесторам оценить, насколько эффективно компания использует свои активы.</t>
    </r>
  </si>
  <si>
    <t>Коэффициент убыточности</t>
  </si>
  <si>
    <t>Комбинированный коэффициент основного вида деятельности (страховой деятельности)</t>
  </si>
  <si>
    <t>Комбинированный коэффициент общего вида деятельности (страховой и финансовой деятельности)</t>
  </si>
  <si>
    <t xml:space="preserve">1.4 Сведения по коэффициенту убыточности </t>
  </si>
  <si>
    <r>
      <rPr>
        <b/>
        <i/>
        <sz val="12"/>
        <color theme="1"/>
        <rFont val="Times New Roman"/>
        <family val="1"/>
        <charset val="204"/>
      </rPr>
      <t>Коэффициент убыточности</t>
    </r>
    <r>
      <rPr>
        <sz val="12"/>
        <color theme="1"/>
        <rFont val="Times New Roman"/>
        <family val="1"/>
        <charset val="204"/>
      </rPr>
      <t xml:space="preserve"> характеризирует насколько объем заработанных премий покрывает страховые убытки (расходы) страховой компании. </t>
    </r>
  </si>
  <si>
    <t xml:space="preserve">АО "DD GENERAL INSURANCE" </t>
  </si>
  <si>
    <t xml:space="preserve">АО "GLOBAL INSURANCE GROUP" </t>
  </si>
  <si>
    <t xml:space="preserve">АО "APEX LIFE INSURANCE" </t>
  </si>
  <si>
    <t>АО "O‘ZBEKINVEST HAYOT SUG‘URTA KOMPANIYASI"</t>
  </si>
  <si>
    <t>Отрасль общего страхования</t>
  </si>
  <si>
    <t>Отрасль страхования жизни</t>
  </si>
  <si>
    <t>АО  ЭИСК "O‘ZBEKINVEST"</t>
  </si>
  <si>
    <t xml:space="preserve">АО "INGO-UZBEKISTON" </t>
  </si>
  <si>
    <t xml:space="preserve">АО "SHARQ-SUG‘URTA" </t>
  </si>
  <si>
    <t xml:space="preserve">АО "AGROS HAYOT" </t>
  </si>
  <si>
    <t>Прыбиль (+)/убыток (-) от основной деятельности</t>
  </si>
  <si>
    <t>Прыбиль (+)/убыток (-) от финансовой деятельности</t>
  </si>
  <si>
    <t>1.5 Сведения о финансовых результатах</t>
  </si>
  <si>
    <t>тыс. сум</t>
  </si>
  <si>
    <t>Совокупный объем резервов</t>
  </si>
  <si>
    <t>1.6 Сведения о составе резервов</t>
  </si>
  <si>
    <t>СП АО "AZIMUTH INSURANCE COMPANY"</t>
  </si>
  <si>
    <t>Резерв незаработанной премии</t>
  </si>
  <si>
    <t>Резерв заявленных, но не урегулированных убытков</t>
  </si>
  <si>
    <t>Резерв произошедших, но не заявленных убытков</t>
  </si>
  <si>
    <t>Прочие страховые резервы</t>
  </si>
  <si>
    <t>Резерв премий</t>
  </si>
  <si>
    <t>СР ОСГОВТС*</t>
  </si>
  <si>
    <t xml:space="preserve"> СР ОСГОР*</t>
  </si>
  <si>
    <t>* СР ОСГОВТС - стабилизационный резерв по обязательному страхованию гражданской ответственности владельцев транспортных средств
   СР ОСГОР - стабилизационный резерв по обязательному страхованию гражданской ответственности работодателя
   СР ОСГОП - стабилизационный резерв по обязательному страхованию гражданской ответственности перевозчика</t>
  </si>
  <si>
    <t>СР ОСГОП*</t>
  </si>
  <si>
    <t>Финансовые показатели 
страхового рынка Узбекистана
по итогам 9 месяцев 2022 года</t>
  </si>
  <si>
    <t>Всего по отрасли общего страхования:</t>
  </si>
  <si>
    <t>Всего по отрасли страхования жизни:</t>
  </si>
  <si>
    <t>Всего по рынку страхования:</t>
  </si>
  <si>
    <t>Чистая прибыль (+)/
убыток (-) после налогов и других обязательных платежей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</si>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</sst>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00\ _₽_-;\-* #,##0.0000\ _₽_-;_-* &quot;-&quot;??\ _₽_-;_-@_-"/>
    <numFmt numFmtId="165" formatCode="_-* #,##0.00_-;\-* #,##0.00_-;_-* &quot;-&quot;??_-;_-@_-"/>
    <numFmt numFmtId="166" formatCode="0.0%"/>
    <numFmt numFmtId="167" formatCode="#,##0.00_ ;\-#,##0.00\ "/>
    <numFmt numFmtId="168" formatCode="\+0.0%\ ;[Red]\-0.0%;0%"/>
    <numFmt numFmtId="169" formatCode="_-\ #,##0.00\ _₽_-;\-\ #,##0.00\ _₽_-;_-* &quot;-&quot;??\ _₽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4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rgb="FF5B9BD5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rgb="FF5B9BD5"/>
      </right>
      <top style="thin">
        <color rgb="FF5B9BD5"/>
      </top>
      <bottom/>
      <diagonal/>
    </border>
    <border>
      <left/>
      <right style="thin">
        <color rgb="FF5B9BD5"/>
      </right>
      <top/>
      <bottom/>
      <diagonal/>
    </border>
    <border>
      <left/>
      <right style="thin">
        <color rgb="FF5B9BD5"/>
      </right>
      <top/>
      <bottom style="thin">
        <color rgb="FF5B9BD5"/>
      </bottom>
      <diagonal/>
    </border>
    <border>
      <left style="thin">
        <color rgb="FF5B9BD5"/>
      </left>
      <right/>
      <top style="thin">
        <color theme="4"/>
      </top>
      <bottom style="thin">
        <color rgb="FF5B9BD5"/>
      </bottom>
      <diagonal/>
    </border>
    <border>
      <left/>
      <right style="thin">
        <color theme="4"/>
      </right>
      <top style="thin">
        <color theme="4"/>
      </top>
      <bottom style="thin">
        <color rgb="FF5B9BD5"/>
      </bottom>
      <diagonal/>
    </border>
    <border>
      <left style="thin">
        <color rgb="FF5B9BD5"/>
      </left>
      <right/>
      <top style="thin">
        <color theme="4"/>
      </top>
      <bottom style="thin">
        <color theme="4"/>
      </bottom>
      <diagonal/>
    </border>
  </borders>
  <cellStyleXfs count="18">
    <xf numFmtId="0" fontId="0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 applyNumberForma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</cellStyleXfs>
  <cellXfs count="262">
    <xf numFmtId="0" fontId="0" fillId="0" borderId="0" xfId="0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0" fillId="0" borderId="6" xfId="0" applyBorder="1"/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/>
    <xf numFmtId="0" fontId="16" fillId="0" borderId="0" xfId="0" applyFont="1" applyBorder="1" applyAlignment="1">
      <alignment vertical="top" wrapText="1"/>
    </xf>
    <xf numFmtId="0" fontId="17" fillId="0" borderId="0" xfId="0" applyFont="1" applyFill="1"/>
    <xf numFmtId="0" fontId="17" fillId="0" borderId="0" xfId="0" applyFont="1" applyFill="1" applyAlignment="1">
      <alignment horizontal="left" vertical="center"/>
    </xf>
    <xf numFmtId="0" fontId="7" fillId="0" borderId="0" xfId="8" applyFont="1" applyFill="1"/>
    <xf numFmtId="0" fontId="7" fillId="0" borderId="2" xfId="8" applyFont="1" applyFill="1" applyBorder="1"/>
    <xf numFmtId="0" fontId="7" fillId="0" borderId="0" xfId="8" applyFont="1" applyFill="1" applyBorder="1"/>
    <xf numFmtId="0" fontId="7" fillId="0" borderId="0" xfId="9" applyFont="1" applyFill="1"/>
    <xf numFmtId="0" fontId="8" fillId="0" borderId="0" xfId="9" applyFont="1" applyFill="1" applyAlignment="1">
      <alignment horizontal="center" vertical="center"/>
    </xf>
    <xf numFmtId="0" fontId="10" fillId="0" borderId="0" xfId="0" applyFont="1"/>
    <xf numFmtId="0" fontId="7" fillId="0" borderId="0" xfId="0" applyFont="1" applyFill="1"/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2" fillId="0" borderId="0" xfId="0" applyFont="1"/>
    <xf numFmtId="0" fontId="10" fillId="2" borderId="2" xfId="0" applyFont="1" applyFill="1" applyBorder="1" applyAlignment="1">
      <alignment horizontal="center" vertical="center"/>
    </xf>
    <xf numFmtId="0" fontId="7" fillId="0" borderId="0" xfId="12" applyFont="1" applyFill="1"/>
    <xf numFmtId="0" fontId="12" fillId="0" borderId="0" xfId="12" applyFont="1" applyFill="1" applyBorder="1" applyAlignment="1">
      <alignment vertical="center"/>
    </xf>
    <xf numFmtId="0" fontId="7" fillId="0" borderId="0" xfId="12" applyFont="1" applyFill="1" applyBorder="1"/>
    <xf numFmtId="167" fontId="10" fillId="0" borderId="3" xfId="11" applyNumberFormat="1" applyFont="1" applyBorder="1" applyAlignment="1">
      <alignment horizontal="center" vertical="center"/>
    </xf>
    <xf numFmtId="167" fontId="10" fillId="0" borderId="4" xfId="11" applyNumberFormat="1" applyFont="1" applyBorder="1" applyAlignment="1">
      <alignment horizontal="center" vertical="center"/>
    </xf>
    <xf numFmtId="0" fontId="12" fillId="0" borderId="0" xfId="13" applyFont="1" applyFill="1" applyBorder="1" applyAlignment="1">
      <alignment vertical="center"/>
    </xf>
    <xf numFmtId="0" fontId="12" fillId="0" borderId="1" xfId="13" applyFont="1" applyFill="1" applyBorder="1" applyAlignment="1">
      <alignment vertical="center"/>
    </xf>
    <xf numFmtId="167" fontId="10" fillId="0" borderId="0" xfId="11" applyNumberFormat="1" applyFont="1" applyBorder="1" applyAlignment="1">
      <alignment horizontal="center" vertical="center"/>
    </xf>
    <xf numFmtId="167" fontId="10" fillId="7" borderId="0" xfId="11" applyNumberFormat="1" applyFont="1" applyFill="1" applyBorder="1" applyAlignment="1">
      <alignment horizontal="center" vertical="center"/>
    </xf>
    <xf numFmtId="0" fontId="7" fillId="0" borderId="2" xfId="12" applyFont="1" applyFill="1" applyBorder="1"/>
    <xf numFmtId="166" fontId="10" fillId="0" borderId="3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10" fillId="0" borderId="5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166" fontId="10" fillId="7" borderId="2" xfId="0" applyNumberFormat="1" applyFont="1" applyFill="1" applyBorder="1" applyAlignment="1">
      <alignment horizontal="center" vertical="center"/>
    </xf>
    <xf numFmtId="166" fontId="10" fillId="7" borderId="0" xfId="0" applyNumberFormat="1" applyFont="1" applyFill="1" applyBorder="1" applyAlignment="1">
      <alignment horizontal="center" vertical="center"/>
    </xf>
    <xf numFmtId="166" fontId="10" fillId="7" borderId="12" xfId="0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166" fontId="10" fillId="7" borderId="11" xfId="0" applyNumberFormat="1" applyFont="1" applyFill="1" applyBorder="1" applyAlignment="1">
      <alignment horizontal="center" vertical="center"/>
    </xf>
    <xf numFmtId="166" fontId="10" fillId="7" borderId="1" xfId="0" applyNumberFormat="1" applyFont="1" applyFill="1" applyBorder="1" applyAlignment="1">
      <alignment horizontal="center" vertical="center"/>
    </xf>
    <xf numFmtId="166" fontId="10" fillId="7" borderId="13" xfId="0" applyNumberFormat="1" applyFont="1" applyFill="1" applyBorder="1" applyAlignment="1">
      <alignment horizontal="center" vertical="center"/>
    </xf>
    <xf numFmtId="166" fontId="10" fillId="6" borderId="0" xfId="0" applyNumberFormat="1" applyFont="1" applyFill="1" applyBorder="1" applyAlignment="1">
      <alignment horizontal="center" vertical="center"/>
    </xf>
    <xf numFmtId="166" fontId="10" fillId="6" borderId="9" xfId="0" applyNumberFormat="1" applyFont="1" applyFill="1" applyBorder="1" applyAlignment="1">
      <alignment horizontal="center" vertical="center"/>
    </xf>
    <xf numFmtId="166" fontId="10" fillId="6" borderId="12" xfId="0" applyNumberFormat="1" applyFont="1" applyFill="1" applyBorder="1" applyAlignment="1">
      <alignment horizontal="center" vertical="center"/>
    </xf>
    <xf numFmtId="166" fontId="10" fillId="6" borderId="2" xfId="0" applyNumberFormat="1" applyFont="1" applyFill="1" applyBorder="1" applyAlignment="1">
      <alignment horizontal="center" vertical="center"/>
    </xf>
    <xf numFmtId="166" fontId="10" fillId="6" borderId="11" xfId="0" applyNumberFormat="1" applyFont="1" applyFill="1" applyBorder="1" applyAlignment="1">
      <alignment horizontal="center" vertical="center"/>
    </xf>
    <xf numFmtId="166" fontId="10" fillId="6" borderId="13" xfId="0" applyNumberFormat="1" applyFont="1" applyFill="1" applyBorder="1" applyAlignment="1">
      <alignment horizontal="center" vertical="center"/>
    </xf>
    <xf numFmtId="167" fontId="10" fillId="0" borderId="5" xfId="11" applyNumberFormat="1" applyFont="1" applyBorder="1" applyAlignment="1">
      <alignment horizontal="center" vertical="center"/>
    </xf>
    <xf numFmtId="164" fontId="10" fillId="0" borderId="14" xfId="8" applyNumberFormat="1" applyFont="1" applyFill="1" applyBorder="1" applyAlignment="1">
      <alignment horizontal="center" vertical="center"/>
    </xf>
    <xf numFmtId="164" fontId="10" fillId="0" borderId="16" xfId="8" applyNumberFormat="1" applyFont="1" applyBorder="1" applyAlignment="1">
      <alignment horizontal="center" vertical="center"/>
    </xf>
    <xf numFmtId="164" fontId="10" fillId="2" borderId="17" xfId="8" applyNumberFormat="1" applyFont="1" applyFill="1" applyBorder="1" applyAlignment="1">
      <alignment horizontal="center" vertical="center"/>
    </xf>
    <xf numFmtId="164" fontId="10" fillId="5" borderId="17" xfId="8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  <xf numFmtId="168" fontId="25" fillId="0" borderId="17" xfId="15" applyNumberFormat="1" applyFont="1" applyFill="1" applyBorder="1" applyAlignment="1">
      <alignment horizontal="center" vertical="center"/>
    </xf>
    <xf numFmtId="168" fontId="25" fillId="2" borderId="17" xfId="15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8" applyFont="1" applyBorder="1" applyAlignment="1">
      <alignment vertical="center"/>
    </xf>
    <xf numFmtId="0" fontId="7" fillId="0" borderId="0" xfId="12" applyFont="1" applyFill="1" applyAlignment="1"/>
    <xf numFmtId="0" fontId="19" fillId="0" borderId="0" xfId="0" applyFont="1" applyAlignment="1">
      <alignment vertical="center"/>
    </xf>
    <xf numFmtId="0" fontId="7" fillId="0" borderId="0" xfId="9" applyFont="1" applyFill="1" applyAlignment="1">
      <alignment vertical="top" wrapText="1"/>
    </xf>
    <xf numFmtId="168" fontId="24" fillId="0" borderId="14" xfId="15" applyNumberFormat="1" applyFont="1" applyFill="1" applyBorder="1" applyAlignment="1">
      <alignment horizontal="center" vertical="center"/>
    </xf>
    <xf numFmtId="0" fontId="23" fillId="8" borderId="3" xfId="14" applyFont="1" applyFill="1" applyBorder="1" applyAlignment="1">
      <alignment horizontal="center" vertical="center" wrapText="1"/>
    </xf>
    <xf numFmtId="0" fontId="23" fillId="8" borderId="4" xfId="14" applyFont="1" applyFill="1" applyBorder="1" applyAlignment="1">
      <alignment horizontal="center" vertical="center" wrapText="1"/>
    </xf>
    <xf numFmtId="0" fontId="23" fillId="8" borderId="5" xfId="14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67" fontId="10" fillId="0" borderId="1" xfId="11" applyNumberFormat="1" applyFont="1" applyBorder="1" applyAlignment="1">
      <alignment horizontal="center" vertical="center"/>
    </xf>
    <xf numFmtId="167" fontId="10" fillId="0" borderId="13" xfId="1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0" fillId="2" borderId="2" xfId="8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 vertical="center" wrapText="1"/>
    </xf>
    <xf numFmtId="0" fontId="10" fillId="4" borderId="2" xfId="8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10" fillId="4" borderId="8" xfId="8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168" fontId="25" fillId="0" borderId="14" xfId="15" applyNumberFormat="1" applyFont="1" applyFill="1" applyBorder="1" applyAlignment="1">
      <alignment horizontal="center" vertical="center"/>
    </xf>
    <xf numFmtId="168" fontId="25" fillId="0" borderId="16" xfId="15" applyNumberFormat="1" applyFont="1" applyFill="1" applyBorder="1" applyAlignment="1">
      <alignment horizontal="center" vertical="center"/>
    </xf>
    <xf numFmtId="0" fontId="27" fillId="4" borderId="2" xfId="8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164" fontId="27" fillId="5" borderId="17" xfId="8" applyNumberFormat="1" applyFont="1" applyFill="1" applyBorder="1" applyAlignment="1">
      <alignment horizontal="center" vertical="center"/>
    </xf>
    <xf numFmtId="168" fontId="28" fillId="0" borderId="17" xfId="15" applyNumberFormat="1" applyFont="1" applyFill="1" applyBorder="1" applyAlignment="1">
      <alignment horizontal="center" vertical="center"/>
    </xf>
    <xf numFmtId="0" fontId="27" fillId="2" borderId="2" xfId="8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left" vertical="center" wrapText="1"/>
    </xf>
    <xf numFmtId="164" fontId="27" fillId="2" borderId="17" xfId="8" applyNumberFormat="1" applyFont="1" applyFill="1" applyBorder="1" applyAlignment="1">
      <alignment horizontal="center" vertical="center"/>
    </xf>
    <xf numFmtId="168" fontId="28" fillId="2" borderId="17" xfId="15" applyNumberFormat="1" applyFont="1" applyFill="1" applyBorder="1" applyAlignment="1">
      <alignment horizontal="center" vertical="center"/>
    </xf>
    <xf numFmtId="0" fontId="27" fillId="4" borderId="11" xfId="8" applyFont="1" applyFill="1" applyBorder="1" applyAlignment="1">
      <alignment horizontal="center" vertical="center"/>
    </xf>
    <xf numFmtId="0" fontId="27" fillId="0" borderId="13" xfId="0" applyFont="1" applyBorder="1" applyAlignment="1">
      <alignment horizontal="left" vertical="center" wrapText="1"/>
    </xf>
    <xf numFmtId="164" fontId="27" fillId="5" borderId="18" xfId="8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2" borderId="11" xfId="8" applyFont="1" applyFill="1" applyBorder="1" applyAlignment="1">
      <alignment horizontal="center" vertical="center"/>
    </xf>
    <xf numFmtId="0" fontId="27" fillId="6" borderId="13" xfId="0" applyFont="1" applyFill="1" applyBorder="1" applyAlignment="1">
      <alignment horizontal="left" vertical="center" wrapText="1"/>
    </xf>
    <xf numFmtId="164" fontId="27" fillId="2" borderId="18" xfId="8" applyNumberFormat="1" applyFont="1" applyFill="1" applyBorder="1" applyAlignment="1">
      <alignment horizontal="center" vertical="center"/>
    </xf>
    <xf numFmtId="168" fontId="28" fillId="2" borderId="18" xfId="15" applyNumberFormat="1" applyFont="1" applyFill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10" fontId="10" fillId="0" borderId="12" xfId="0" applyNumberFormat="1" applyFont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0" fillId="6" borderId="2" xfId="0" applyNumberFormat="1" applyFont="1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167" fontId="10" fillId="7" borderId="9" xfId="11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0" xfId="16" applyFont="1" applyFill="1"/>
    <xf numFmtId="0" fontId="7" fillId="0" borderId="0" xfId="16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69" fontId="10" fillId="0" borderId="3" xfId="11" applyNumberFormat="1" applyFont="1" applyBorder="1" applyAlignment="1">
      <alignment horizontal="center" vertical="center"/>
    </xf>
    <xf numFmtId="169" fontId="10" fillId="0" borderId="4" xfId="11" applyNumberFormat="1" applyFont="1" applyBorder="1" applyAlignment="1">
      <alignment horizontal="center" vertical="center"/>
    </xf>
    <xf numFmtId="169" fontId="10" fillId="0" borderId="9" xfId="11" applyNumberFormat="1" applyFont="1" applyBorder="1" applyAlignment="1">
      <alignment horizontal="center" vertical="center"/>
    </xf>
    <xf numFmtId="169" fontId="10" fillId="0" borderId="15" xfId="0" applyNumberFormat="1" applyFont="1" applyFill="1" applyBorder="1" applyAlignment="1">
      <alignment horizontal="center" vertical="center"/>
    </xf>
    <xf numFmtId="169" fontId="10" fillId="2" borderId="2" xfId="0" applyNumberFormat="1" applyFont="1" applyFill="1" applyBorder="1" applyAlignment="1">
      <alignment horizontal="center" vertical="center"/>
    </xf>
    <xf numFmtId="169" fontId="10" fillId="2" borderId="0" xfId="0" applyNumberFormat="1" applyFont="1" applyFill="1" applyBorder="1" applyAlignment="1">
      <alignment horizontal="center" vertical="center"/>
    </xf>
    <xf numFmtId="169" fontId="10" fillId="2" borderId="12" xfId="0" applyNumberFormat="1" applyFont="1" applyFill="1" applyBorder="1" applyAlignment="1">
      <alignment horizontal="center" vertical="center"/>
    </xf>
    <xf numFmtId="169" fontId="10" fillId="0" borderId="2" xfId="0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169" fontId="10" fillId="0" borderId="12" xfId="0" applyNumberFormat="1" applyFont="1" applyFill="1" applyBorder="1" applyAlignment="1">
      <alignment horizontal="center" vertical="center"/>
    </xf>
    <xf numFmtId="169" fontId="9" fillId="0" borderId="1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9" fillId="0" borderId="13" xfId="0" applyNumberFormat="1" applyFont="1" applyFill="1" applyBorder="1" applyAlignment="1">
      <alignment horizontal="center" vertical="center"/>
    </xf>
    <xf numFmtId="0" fontId="9" fillId="0" borderId="0" xfId="16" applyFont="1" applyFill="1" applyBorder="1" applyAlignment="1">
      <alignment vertical="center" wrapText="1"/>
    </xf>
    <xf numFmtId="0" fontId="9" fillId="2" borderId="0" xfId="16" applyFont="1" applyFill="1" applyBorder="1" applyAlignment="1">
      <alignment vertical="center" wrapText="1"/>
    </xf>
    <xf numFmtId="0" fontId="7" fillId="0" borderId="2" xfId="16" applyNumberFormat="1" applyFont="1" applyFill="1" applyBorder="1" applyAlignment="1">
      <alignment horizontal="center" vertical="center"/>
    </xf>
    <xf numFmtId="0" fontId="7" fillId="2" borderId="2" xfId="16" applyNumberFormat="1" applyFont="1" applyFill="1" applyBorder="1" applyAlignment="1">
      <alignment horizontal="center" vertical="center"/>
    </xf>
    <xf numFmtId="0" fontId="7" fillId="0" borderId="11" xfId="16" applyNumberFormat="1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2" borderId="11" xfId="16" applyNumberFormat="1" applyFont="1" applyFill="1" applyBorder="1" applyAlignment="1">
      <alignment horizontal="center" vertical="center"/>
    </xf>
    <xf numFmtId="0" fontId="9" fillId="2" borderId="1" xfId="16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169" fontId="10" fillId="0" borderId="5" xfId="11" applyNumberFormat="1" applyFont="1" applyBorder="1" applyAlignment="1">
      <alignment horizontal="center" vertical="center"/>
    </xf>
    <xf numFmtId="169" fontId="10" fillId="0" borderId="8" xfId="11" applyNumberFormat="1" applyFont="1" applyBorder="1" applyAlignment="1">
      <alignment horizontal="center" vertical="center"/>
    </xf>
    <xf numFmtId="167" fontId="10" fillId="7" borderId="8" xfId="11" applyNumberFormat="1" applyFont="1" applyFill="1" applyBorder="1" applyAlignment="1">
      <alignment horizontal="center" vertical="center"/>
    </xf>
    <xf numFmtId="167" fontId="10" fillId="7" borderId="10" xfId="11" applyNumberFormat="1" applyFont="1" applyFill="1" applyBorder="1" applyAlignment="1">
      <alignment horizontal="center" vertical="center"/>
    </xf>
    <xf numFmtId="167" fontId="10" fillId="0" borderId="2" xfId="11" applyNumberFormat="1" applyFont="1" applyBorder="1" applyAlignment="1">
      <alignment horizontal="center" vertical="center"/>
    </xf>
    <xf numFmtId="167" fontId="10" fillId="0" borderId="12" xfId="11" applyNumberFormat="1" applyFont="1" applyBorder="1" applyAlignment="1">
      <alignment horizontal="center" vertical="center"/>
    </xf>
    <xf numFmtId="167" fontId="10" fillId="7" borderId="2" xfId="11" applyNumberFormat="1" applyFont="1" applyFill="1" applyBorder="1" applyAlignment="1">
      <alignment horizontal="center" vertical="center"/>
    </xf>
    <xf numFmtId="167" fontId="10" fillId="7" borderId="12" xfId="11" applyNumberFormat="1" applyFont="1" applyFill="1" applyBorder="1" applyAlignment="1">
      <alignment horizontal="center" vertical="center"/>
    </xf>
    <xf numFmtId="167" fontId="10" fillId="0" borderId="11" xfId="11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166" fontId="10" fillId="6" borderId="1" xfId="0" applyNumberFormat="1" applyFont="1" applyFill="1" applyBorder="1" applyAlignment="1">
      <alignment horizontal="center" vertical="center"/>
    </xf>
    <xf numFmtId="166" fontId="10" fillId="6" borderId="8" xfId="0" applyNumberFormat="1" applyFont="1" applyFill="1" applyBorder="1" applyAlignment="1">
      <alignment horizontal="center" vertical="center"/>
    </xf>
    <xf numFmtId="166" fontId="10" fillId="6" borderId="10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14" fontId="20" fillId="3" borderId="1" xfId="0" applyNumberFormat="1" applyFont="1" applyFill="1" applyBorder="1" applyAlignment="1">
      <alignment horizontal="center" vertical="center"/>
    </xf>
    <xf numFmtId="14" fontId="20" fillId="3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10" fontId="1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20" fillId="3" borderId="3" xfId="9" applyFont="1" applyFill="1" applyBorder="1" applyAlignment="1">
      <alignment horizontal="center" vertical="center" wrapText="1"/>
    </xf>
    <xf numFmtId="0" fontId="20" fillId="3" borderId="4" xfId="9" applyFont="1" applyFill="1" applyBorder="1" applyAlignment="1">
      <alignment horizontal="center" vertical="center" wrapText="1"/>
    </xf>
    <xf numFmtId="0" fontId="20" fillId="3" borderId="5" xfId="9" applyFont="1" applyFill="1" applyBorder="1" applyAlignment="1">
      <alignment horizontal="center" vertical="center" wrapText="1"/>
    </xf>
    <xf numFmtId="0" fontId="10" fillId="0" borderId="8" xfId="8" applyFont="1" applyBorder="1" applyAlignment="1">
      <alignment horizontal="center" vertical="center"/>
    </xf>
    <xf numFmtId="168" fontId="28" fillId="0" borderId="18" xfId="15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top"/>
    </xf>
    <xf numFmtId="0" fontId="33" fillId="0" borderId="0" xfId="0" applyFont="1" applyFill="1"/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2" fillId="0" borderId="0" xfId="0" applyNumberFormat="1" applyFont="1" applyFill="1" applyAlignment="1">
      <alignment horizontal="left" vertical="center"/>
    </xf>
    <xf numFmtId="0" fontId="32" fillId="0" borderId="0" xfId="0" quotePrefix="1" applyNumberFormat="1" applyFont="1" applyFill="1" applyAlignment="1">
      <alignment horizontal="left" vertical="center"/>
    </xf>
    <xf numFmtId="16" fontId="12" fillId="0" borderId="0" xfId="12" applyNumberFormat="1" applyFont="1" applyFill="1" applyAlignment="1">
      <alignment vertical="center"/>
    </xf>
    <xf numFmtId="16" fontId="19" fillId="0" borderId="0" xfId="0" applyNumberFormat="1" applyFont="1" applyAlignment="1"/>
    <xf numFmtId="0" fontId="29" fillId="0" borderId="0" xfId="0" applyFont="1" applyBorder="1" applyAlignment="1">
      <alignment horizontal="right"/>
    </xf>
    <xf numFmtId="0" fontId="23" fillId="8" borderId="3" xfId="16" applyFont="1" applyFill="1" applyBorder="1" applyAlignment="1">
      <alignment horizontal="center" vertical="center" wrapText="1"/>
    </xf>
    <xf numFmtId="0" fontId="23" fillId="8" borderId="4" xfId="16" applyFont="1" applyFill="1" applyBorder="1" applyAlignment="1">
      <alignment horizontal="center" vertical="center" wrapText="1"/>
    </xf>
    <xf numFmtId="0" fontId="23" fillId="8" borderId="5" xfId="16" applyFont="1" applyFill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9" fillId="6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6" borderId="20" xfId="0" applyFont="1" applyFill="1" applyBorder="1" applyAlignment="1">
      <alignment vertical="center" wrapText="1"/>
    </xf>
    <xf numFmtId="0" fontId="10" fillId="6" borderId="21" xfId="0" applyFont="1" applyFill="1" applyBorder="1" applyAlignment="1">
      <alignment horizontal="left" vertical="center"/>
    </xf>
    <xf numFmtId="166" fontId="10" fillId="9" borderId="14" xfId="17" applyNumberFormat="1" applyFont="1" applyFill="1" applyBorder="1" applyAlignment="1">
      <alignment horizontal="center" vertical="center"/>
    </xf>
    <xf numFmtId="43" fontId="9" fillId="0" borderId="3" xfId="16" applyNumberFormat="1" applyFont="1" applyFill="1" applyBorder="1" applyAlignment="1">
      <alignment horizontal="center" vertical="center"/>
    </xf>
    <xf numFmtId="43" fontId="9" fillId="0" borderId="4" xfId="16" applyNumberFormat="1" applyFont="1" applyFill="1" applyBorder="1" applyAlignment="1">
      <alignment horizontal="center" vertical="center"/>
    </xf>
    <xf numFmtId="43" fontId="9" fillId="0" borderId="5" xfId="16" applyNumberFormat="1" applyFont="1" applyFill="1" applyBorder="1" applyAlignment="1">
      <alignment horizontal="center" vertical="center"/>
    </xf>
    <xf numFmtId="43" fontId="9" fillId="0" borderId="8" xfId="16" applyNumberFormat="1" applyFont="1" applyFill="1" applyBorder="1" applyAlignment="1">
      <alignment horizontal="center" vertical="center"/>
    </xf>
    <xf numFmtId="43" fontId="9" fillId="0" borderId="0" xfId="16" applyNumberFormat="1" applyFont="1" applyFill="1" applyBorder="1" applyAlignment="1">
      <alignment horizontal="center" vertical="center"/>
    </xf>
    <xf numFmtId="43" fontId="9" fillId="0" borderId="12" xfId="16" applyNumberFormat="1" applyFont="1" applyFill="1" applyBorder="1" applyAlignment="1">
      <alignment horizontal="center" vertical="center"/>
    </xf>
    <xf numFmtId="43" fontId="9" fillId="2" borderId="2" xfId="16" applyNumberFormat="1" applyFont="1" applyFill="1" applyBorder="1" applyAlignment="1">
      <alignment horizontal="center" vertical="center"/>
    </xf>
    <xf numFmtId="43" fontId="9" fillId="2" borderId="0" xfId="16" applyNumberFormat="1" applyFont="1" applyFill="1" applyBorder="1" applyAlignment="1">
      <alignment horizontal="center" vertical="center"/>
    </xf>
    <xf numFmtId="43" fontId="9" fillId="2" borderId="12" xfId="16" applyNumberFormat="1" applyFont="1" applyFill="1" applyBorder="1" applyAlignment="1">
      <alignment horizontal="center" vertical="center"/>
    </xf>
    <xf numFmtId="43" fontId="9" fillId="0" borderId="2" xfId="16" applyNumberFormat="1" applyFont="1" applyFill="1" applyBorder="1" applyAlignment="1">
      <alignment horizontal="center" vertical="center"/>
    </xf>
    <xf numFmtId="43" fontId="9" fillId="0" borderId="11" xfId="16" applyNumberFormat="1" applyFont="1" applyFill="1" applyBorder="1" applyAlignment="1">
      <alignment horizontal="center" vertical="center"/>
    </xf>
    <xf numFmtId="43" fontId="9" fillId="0" borderId="1" xfId="16" applyNumberFormat="1" applyFont="1" applyFill="1" applyBorder="1" applyAlignment="1">
      <alignment horizontal="center" vertical="center"/>
    </xf>
    <xf numFmtId="43" fontId="9" fillId="0" borderId="13" xfId="16" applyNumberFormat="1" applyFont="1" applyFill="1" applyBorder="1" applyAlignment="1">
      <alignment horizontal="center" vertical="center"/>
    </xf>
    <xf numFmtId="43" fontId="9" fillId="0" borderId="2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3" fontId="9" fillId="0" borderId="12" xfId="0" applyNumberFormat="1" applyFont="1" applyFill="1" applyBorder="1" applyAlignment="1">
      <alignment horizontal="center" vertical="center"/>
    </xf>
    <xf numFmtId="43" fontId="9" fillId="2" borderId="11" xfId="16" applyNumberFormat="1" applyFont="1" applyFill="1" applyBorder="1" applyAlignment="1">
      <alignment horizontal="center" vertical="center"/>
    </xf>
    <xf numFmtId="43" fontId="9" fillId="2" borderId="1" xfId="16" applyNumberFormat="1" applyFont="1" applyFill="1" applyBorder="1" applyAlignment="1">
      <alignment horizontal="center" vertical="center"/>
    </xf>
    <xf numFmtId="43" fontId="9" fillId="2" borderId="13" xfId="16" applyNumberFormat="1" applyFont="1" applyFill="1" applyBorder="1" applyAlignment="1">
      <alignment horizontal="center" vertical="center"/>
    </xf>
    <xf numFmtId="0" fontId="30" fillId="0" borderId="0" xfId="16" applyFont="1" applyFill="1" applyAlignment="1">
      <alignment horizontal="right"/>
    </xf>
    <xf numFmtId="0" fontId="37" fillId="0" borderId="7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5" fillId="0" borderId="0" xfId="7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/>
    </xf>
    <xf numFmtId="16" fontId="19" fillId="0" borderId="0" xfId="8" applyNumberFormat="1" applyFont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7" fillId="0" borderId="0" xfId="9" applyFont="1" applyFill="1" applyAlignment="1">
      <alignment horizontal="left" vertical="top" wrapText="1"/>
    </xf>
    <xf numFmtId="0" fontId="20" fillId="3" borderId="10" xfId="8" applyFont="1" applyFill="1" applyBorder="1" applyAlignment="1">
      <alignment horizontal="center" vertical="center" wrapText="1"/>
    </xf>
    <xf numFmtId="0" fontId="20" fillId="3" borderId="13" xfId="8" applyFont="1" applyFill="1" applyBorder="1" applyAlignment="1">
      <alignment horizontal="center" vertical="center" wrapText="1"/>
    </xf>
    <xf numFmtId="0" fontId="11" fillId="0" borderId="3" xfId="9" applyFont="1" applyFill="1" applyBorder="1" applyAlignment="1">
      <alignment horizontal="left" vertical="center"/>
    </xf>
    <xf numFmtId="0" fontId="11" fillId="0" borderId="4" xfId="9" applyFont="1" applyFill="1" applyBorder="1" applyAlignment="1">
      <alignment horizontal="left" vertical="center"/>
    </xf>
    <xf numFmtId="0" fontId="20" fillId="3" borderId="8" xfId="8" applyFont="1" applyFill="1" applyBorder="1" applyAlignment="1">
      <alignment horizontal="center" vertical="center" wrapText="1"/>
    </xf>
    <xf numFmtId="0" fontId="20" fillId="3" borderId="11" xfId="8" applyFont="1" applyFill="1" applyBorder="1" applyAlignment="1">
      <alignment horizontal="center" vertical="center" wrapText="1"/>
    </xf>
    <xf numFmtId="0" fontId="20" fillId="3" borderId="9" xfId="8" applyFont="1" applyFill="1" applyBorder="1" applyAlignment="1">
      <alignment horizontal="center" vertical="center" wrapText="1"/>
    </xf>
    <xf numFmtId="0" fontId="20" fillId="3" borderId="1" xfId="8" applyFont="1" applyFill="1" applyBorder="1" applyAlignment="1">
      <alignment horizontal="center" vertical="center" wrapText="1"/>
    </xf>
    <xf numFmtId="0" fontId="11" fillId="0" borderId="5" xfId="9" applyFont="1" applyFill="1" applyBorder="1" applyAlignment="1">
      <alignment horizontal="left" vertical="center"/>
    </xf>
    <xf numFmtId="0" fontId="12" fillId="0" borderId="0" xfId="9" applyFont="1" applyFill="1" applyAlignment="1">
      <alignment horizontal="center"/>
    </xf>
    <xf numFmtId="0" fontId="22" fillId="0" borderId="3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Font="1" applyFill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20" fillId="3" borderId="8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6" fontId="12" fillId="0" borderId="0" xfId="12" applyNumberFormat="1" applyFont="1" applyFill="1" applyAlignment="1">
      <alignment horizontal="center" vertical="center"/>
    </xf>
    <xf numFmtId="0" fontId="7" fillId="0" borderId="9" xfId="12" applyFont="1" applyFill="1" applyBorder="1" applyAlignment="1">
      <alignment horizontal="left" vertical="center" wrapText="1"/>
    </xf>
    <xf numFmtId="0" fontId="7" fillId="0" borderId="9" xfId="12" applyFont="1" applyFill="1" applyBorder="1" applyAlignment="1">
      <alignment horizontal="left" vertical="center"/>
    </xf>
    <xf numFmtId="0" fontId="7" fillId="0" borderId="0" xfId="12" applyFont="1" applyFill="1" applyBorder="1" applyAlignment="1">
      <alignment horizontal="left" vertical="center"/>
    </xf>
    <xf numFmtId="0" fontId="30" fillId="0" borderId="3" xfId="13" applyFont="1" applyFill="1" applyBorder="1" applyAlignment="1">
      <alignment horizontal="center" vertical="center"/>
    </xf>
    <xf numFmtId="0" fontId="30" fillId="0" borderId="4" xfId="13" applyFont="1" applyFill="1" applyBorder="1" applyAlignment="1">
      <alignment horizontal="center" vertical="center"/>
    </xf>
    <xf numFmtId="0" fontId="30" fillId="0" borderId="5" xfId="13" applyFont="1" applyFill="1" applyBorder="1" applyAlignment="1">
      <alignment horizontal="center" vertical="center"/>
    </xf>
    <xf numFmtId="16" fontId="19" fillId="0" borderId="0" xfId="0" applyNumberFormat="1" applyFont="1" applyAlignment="1">
      <alignment horizontal="center"/>
    </xf>
    <xf numFmtId="0" fontId="11" fillId="0" borderId="0" xfId="16" applyFont="1" applyFill="1" applyAlignment="1">
      <alignment horizontal="center"/>
    </xf>
    <xf numFmtId="0" fontId="30" fillId="0" borderId="3" xfId="16" applyFont="1" applyFill="1" applyBorder="1" applyAlignment="1">
      <alignment horizontal="center" vertical="center" wrapText="1"/>
    </xf>
    <xf numFmtId="0" fontId="30" fillId="0" borderId="4" xfId="16" applyFont="1" applyFill="1" applyBorder="1" applyAlignment="1">
      <alignment horizontal="center" vertical="center" wrapText="1"/>
    </xf>
    <xf numFmtId="0" fontId="30" fillId="0" borderId="5" xfId="16" applyFont="1" applyFill="1" applyBorder="1" applyAlignment="1">
      <alignment horizontal="center" vertical="center" wrapText="1"/>
    </xf>
    <xf numFmtId="0" fontId="7" fillId="0" borderId="0" xfId="16" applyFont="1" applyFill="1" applyBorder="1" applyAlignment="1">
      <alignment horizontal="left" vertical="top" wrapText="1"/>
    </xf>
    <xf numFmtId="0" fontId="7" fillId="0" borderId="0" xfId="16" applyFont="1" applyFill="1" applyAlignment="1">
      <alignment horizontal="left" vertical="top" wrapText="1"/>
    </xf>
  </cellXfs>
  <cellStyles count="18">
    <cellStyle name="Гиперссылка" xfId="7" builtinId="8"/>
    <cellStyle name="Обычный" xfId="0" builtinId="0"/>
    <cellStyle name="Обычный 2" xfId="1"/>
    <cellStyle name="Обычный 2 2" xfId="9"/>
    <cellStyle name="Обычный 2 3" xfId="13"/>
    <cellStyle name="Обычный 2 3 2" xfId="2"/>
    <cellStyle name="Обычный 2 3 2 2" xfId="5"/>
    <cellStyle name="Обычный 2 3 2 2 2" xfId="14"/>
    <cellStyle name="Обычный 2 3 2 3" xfId="16"/>
    <cellStyle name="Обычный 3" xfId="6"/>
    <cellStyle name="Обычный 3 2" xfId="12"/>
    <cellStyle name="Обычный 4" xfId="8"/>
    <cellStyle name="Процентный" xfId="17" builtinId="5"/>
    <cellStyle name="Процентный 2" xfId="4"/>
    <cellStyle name="Процентный 2 3" xfId="15"/>
    <cellStyle name="Процентный 3" xfId="10"/>
    <cellStyle name="Финансовый" xfId="1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1</xdr:row>
      <xdr:rowOff>36565</xdr:rowOff>
    </xdr:from>
    <xdr:to>
      <xdr:col>15</xdr:col>
      <xdr:colOff>209548</xdr:colOff>
      <xdr:row>27</xdr:row>
      <xdr:rowOff>2039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53" r="8450" b="2686"/>
        <a:stretch/>
      </xdr:blipFill>
      <xdr:spPr>
        <a:xfrm>
          <a:off x="4721599" y="227065"/>
          <a:ext cx="4564714" cy="5232239"/>
        </a:xfrm>
        <a:prstGeom prst="rect">
          <a:avLst/>
        </a:prstGeom>
      </xdr:spPr>
    </xdr:pic>
    <xdr:clientData/>
  </xdr:twoCellAnchor>
  <xdr:twoCellAnchor>
    <xdr:from>
      <xdr:col>8</xdr:col>
      <xdr:colOff>267837</xdr:colOff>
      <xdr:row>15</xdr:row>
      <xdr:rowOff>316</xdr:rowOff>
    </xdr:from>
    <xdr:to>
      <xdr:col>11</xdr:col>
      <xdr:colOff>408884</xdr:colOff>
      <xdr:row>23</xdr:row>
      <xdr:rowOff>23078</xdr:rowOff>
    </xdr:to>
    <xdr:sp macro="" textlink="">
      <xdr:nvSpPr>
        <xdr:cNvPr id="3" name="Hexago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2657289">
          <a:off x="4535037" y="2857816"/>
          <a:ext cx="1969847" cy="1784887"/>
        </a:xfrm>
        <a:prstGeom prst="hexagon">
          <a:avLst/>
        </a:prstGeom>
        <a:solidFill>
          <a:schemeClr val="accent1">
            <a:lumMod val="40000"/>
            <a:lumOff val="60000"/>
            <a:alpha val="56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10</xdr:col>
      <xdr:colOff>110466</xdr:colOff>
      <xdr:row>17</xdr:row>
      <xdr:rowOff>93268</xdr:rowOff>
    </xdr:from>
    <xdr:to>
      <xdr:col>13</xdr:col>
      <xdr:colOff>278427</xdr:colOff>
      <xdr:row>25</xdr:row>
      <xdr:rowOff>100855</xdr:rowOff>
    </xdr:to>
    <xdr:sp macro="" textlink="">
      <xdr:nvSpPr>
        <xdr:cNvPr id="4" name="Hexago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2657289">
          <a:off x="5596866" y="3379393"/>
          <a:ext cx="1996761" cy="1760187"/>
        </a:xfrm>
        <a:prstGeom prst="hexagon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zoomScale="130" zoomScaleNormal="130" zoomScaleSheetLayoutView="130" workbookViewId="0">
      <selection activeCell="P1" sqref="P1"/>
    </sheetView>
  </sheetViews>
  <sheetFormatPr defaultColWidth="0" defaultRowHeight="0" customHeight="1" zeroHeight="1" x14ac:dyDescent="0.25"/>
  <cols>
    <col min="1" max="16" width="9" customWidth="1"/>
    <col min="17" max="17" width="9.140625" hidden="1" customWidth="1"/>
    <col min="18" max="16384" width="9.140625" hidden="1"/>
  </cols>
  <sheetData>
    <row r="1" spans="1:16" ht="15" customHeight="1" x14ac:dyDescent="0.25">
      <c r="A1" t="s">
        <v>8</v>
      </c>
      <c r="C1" s="1"/>
      <c r="D1" s="1"/>
      <c r="E1" s="1"/>
      <c r="P1" t="s">
        <v>120</v>
      </c>
    </row>
    <row r="2" spans="1:16" ht="15" customHeight="1" x14ac:dyDescent="0.25">
      <c r="C2" s="1"/>
      <c r="D2" s="1"/>
      <c r="E2" s="1"/>
    </row>
    <row r="3" spans="1:16" ht="15" customHeight="1" x14ac:dyDescent="0.25">
      <c r="B3" s="2"/>
      <c r="C3" s="1"/>
      <c r="D3" s="1"/>
      <c r="E3" s="1"/>
      <c r="F3" s="3"/>
      <c r="G3" s="3"/>
    </row>
    <row r="4" spans="1:16" ht="15" customHeight="1" x14ac:dyDescent="0.25">
      <c r="B4" s="2"/>
      <c r="C4" s="1"/>
      <c r="D4" s="1"/>
      <c r="E4" s="1"/>
      <c r="F4" s="3"/>
      <c r="G4" s="3"/>
    </row>
    <row r="5" spans="1:16" ht="15" customHeight="1" x14ac:dyDescent="0.25">
      <c r="A5" s="4"/>
      <c r="B5" s="215" t="s">
        <v>11</v>
      </c>
      <c r="C5" s="216"/>
      <c r="D5" s="216"/>
      <c r="E5" s="216"/>
      <c r="F5" s="216"/>
      <c r="G5" s="216"/>
      <c r="H5" s="187"/>
    </row>
    <row r="6" spans="1:16" ht="15" customHeight="1" x14ac:dyDescent="0.25">
      <c r="A6" s="4"/>
      <c r="B6" s="215"/>
      <c r="C6" s="216"/>
      <c r="D6" s="216"/>
      <c r="E6" s="216"/>
      <c r="F6" s="216"/>
      <c r="G6" s="216"/>
      <c r="H6" s="187"/>
    </row>
    <row r="7" spans="1:16" ht="15" customHeight="1" x14ac:dyDescent="0.25">
      <c r="A7" s="4"/>
      <c r="B7" s="213" t="s">
        <v>12</v>
      </c>
      <c r="C7" s="214"/>
      <c r="D7" s="214"/>
      <c r="E7" s="214"/>
      <c r="F7" s="214"/>
      <c r="G7" s="214"/>
      <c r="H7" s="175"/>
    </row>
    <row r="8" spans="1:16" ht="15" customHeight="1" x14ac:dyDescent="0.25">
      <c r="A8" s="4"/>
      <c r="B8" s="213"/>
      <c r="C8" s="214"/>
      <c r="D8" s="214"/>
      <c r="E8" s="214"/>
      <c r="F8" s="214"/>
      <c r="G8" s="214"/>
      <c r="H8" s="175"/>
    </row>
    <row r="9" spans="1:16" ht="15" customHeight="1" x14ac:dyDescent="0.25">
      <c r="A9" s="4"/>
      <c r="B9" s="213"/>
      <c r="C9" s="214"/>
      <c r="D9" s="214"/>
      <c r="E9" s="214"/>
      <c r="F9" s="214"/>
      <c r="G9" s="214"/>
      <c r="H9" s="175"/>
    </row>
    <row r="10" spans="1:16" ht="15" customHeight="1" x14ac:dyDescent="0.25">
      <c r="A10" s="4"/>
      <c r="B10" s="213"/>
      <c r="C10" s="214"/>
      <c r="D10" s="214"/>
      <c r="E10" s="214"/>
      <c r="F10" s="214"/>
      <c r="G10" s="214"/>
      <c r="H10" s="175"/>
    </row>
    <row r="11" spans="1:16" ht="15" customHeight="1" x14ac:dyDescent="0.25">
      <c r="A11" s="4"/>
      <c r="B11" s="213"/>
      <c r="C11" s="214"/>
      <c r="D11" s="214"/>
      <c r="E11" s="214"/>
      <c r="F11" s="214"/>
      <c r="G11" s="214"/>
    </row>
    <row r="12" spans="1:16" ht="15" customHeight="1" x14ac:dyDescent="0.25">
      <c r="B12" s="2"/>
      <c r="C12" s="1"/>
      <c r="D12" s="1"/>
      <c r="E12" s="1"/>
      <c r="F12" s="3"/>
      <c r="G12" s="3"/>
    </row>
    <row r="13" spans="1:16" ht="15" customHeight="1" x14ac:dyDescent="0.25">
      <c r="B13" s="2"/>
      <c r="C13" s="1"/>
      <c r="D13" s="1"/>
      <c r="E13" s="1"/>
      <c r="F13" s="3"/>
      <c r="G13" s="3"/>
    </row>
    <row r="14" spans="1:16" ht="15" customHeight="1" x14ac:dyDescent="0.25">
      <c r="B14" s="2"/>
      <c r="C14" s="1"/>
      <c r="D14" s="1"/>
      <c r="E14" s="1"/>
      <c r="F14" s="3"/>
      <c r="G14" s="3"/>
    </row>
    <row r="15" spans="1:16" ht="15" customHeight="1" x14ac:dyDescent="0.25">
      <c r="B15" s="2"/>
      <c r="C15" s="1"/>
      <c r="D15" s="1"/>
      <c r="E15" s="1"/>
      <c r="F15" s="3"/>
      <c r="G15" s="3"/>
    </row>
    <row r="16" spans="1:16" ht="15.75" customHeight="1" x14ac:dyDescent="0.25">
      <c r="A16" s="5"/>
      <c r="B16" s="6"/>
      <c r="C16" s="7"/>
      <c r="D16" s="7"/>
      <c r="E16" s="7"/>
      <c r="F16" s="8"/>
      <c r="G16" s="8"/>
    </row>
    <row r="17" spans="1:7" ht="18" customHeight="1" x14ac:dyDescent="0.25">
      <c r="A17" s="5"/>
      <c r="B17" s="216" t="s">
        <v>115</v>
      </c>
      <c r="C17" s="216"/>
      <c r="D17" s="216"/>
      <c r="E17" s="216"/>
      <c r="F17" s="216"/>
      <c r="G17" s="216"/>
    </row>
    <row r="18" spans="1:7" ht="18" customHeight="1" x14ac:dyDescent="0.25">
      <c r="A18" s="5"/>
      <c r="B18" s="216"/>
      <c r="C18" s="216"/>
      <c r="D18" s="216"/>
      <c r="E18" s="216"/>
      <c r="F18" s="216"/>
      <c r="G18" s="216"/>
    </row>
    <row r="19" spans="1:7" ht="18" customHeight="1" x14ac:dyDescent="0.25">
      <c r="A19" s="5"/>
      <c r="B19" s="216"/>
      <c r="C19" s="216"/>
      <c r="D19" s="216"/>
      <c r="E19" s="216"/>
      <c r="F19" s="216"/>
      <c r="G19" s="216"/>
    </row>
    <row r="20" spans="1:7" ht="15" customHeight="1" x14ac:dyDescent="0.25">
      <c r="A20" s="5"/>
      <c r="B20" s="216"/>
      <c r="C20" s="216"/>
      <c r="D20" s="216"/>
      <c r="E20" s="216"/>
      <c r="F20" s="216"/>
      <c r="G20" s="216"/>
    </row>
    <row r="21" spans="1:7" ht="18" customHeight="1" x14ac:dyDescent="0.25">
      <c r="A21" s="5"/>
      <c r="B21" s="216"/>
      <c r="C21" s="216"/>
      <c r="D21" s="216"/>
      <c r="E21" s="216"/>
      <c r="F21" s="216"/>
      <c r="G21" s="216"/>
    </row>
    <row r="22" spans="1:7" ht="18" customHeight="1" x14ac:dyDescent="0.25">
      <c r="A22" s="5"/>
      <c r="B22" s="216"/>
      <c r="C22" s="216"/>
      <c r="D22" s="216"/>
      <c r="E22" s="216"/>
      <c r="F22" s="216"/>
      <c r="G22" s="216"/>
    </row>
    <row r="23" spans="1:7" ht="18" customHeight="1" x14ac:dyDescent="0.25">
      <c r="A23" s="5"/>
      <c r="B23" s="216"/>
      <c r="C23" s="216"/>
      <c r="D23" s="216"/>
      <c r="E23" s="216"/>
      <c r="F23" s="216"/>
      <c r="G23" s="216"/>
    </row>
    <row r="24" spans="1:7" ht="15" customHeight="1" x14ac:dyDescent="0.25">
      <c r="A24" s="5"/>
      <c r="B24" s="9"/>
      <c r="C24" s="9"/>
      <c r="D24" s="9"/>
      <c r="E24" s="9"/>
      <c r="F24" s="9"/>
      <c r="G24" s="9"/>
    </row>
    <row r="25" spans="1:7" ht="18" customHeight="1" x14ac:dyDescent="0.25">
      <c r="A25" s="5"/>
      <c r="B25" s="9"/>
      <c r="C25" s="9"/>
      <c r="D25" s="9"/>
      <c r="E25" s="9"/>
      <c r="F25" s="9"/>
      <c r="G25" s="9"/>
    </row>
    <row r="26" spans="1:7" ht="18" customHeight="1" x14ac:dyDescent="0.25">
      <c r="B26" s="3"/>
      <c r="C26" s="3"/>
      <c r="D26" s="3"/>
      <c r="E26" s="3"/>
      <c r="F26" s="3"/>
      <c r="G26" s="3"/>
    </row>
    <row r="27" spans="1:7" ht="18" customHeight="1" x14ac:dyDescent="0.25"/>
    <row r="28" spans="1:7" ht="18" customHeight="1" x14ac:dyDescent="0.25"/>
    <row r="29" spans="1:7" ht="15" hidden="1" x14ac:dyDescent="0.25"/>
    <row r="30" spans="1:7" ht="15" hidden="1" x14ac:dyDescent="0.25"/>
  </sheetData>
  <mergeCells count="3">
    <mergeCell ref="B7:G11"/>
    <mergeCell ref="B5:G6"/>
    <mergeCell ref="B17:G23"/>
  </mergeCells>
  <printOptions horizontalCentered="1"/>
  <pageMargins left="0.39370078740157483" right="0.39370078740157483" top="0.51181102362204722" bottom="0.51181102362204722" header="0" footer="0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zoomScale="130" zoomScaleNormal="130" zoomScaleSheetLayoutView="85" workbookViewId="0">
      <selection activeCell="K1" sqref="K1"/>
    </sheetView>
  </sheetViews>
  <sheetFormatPr defaultColWidth="0" defaultRowHeight="22.5" customHeight="1" zeroHeight="1" x14ac:dyDescent="0.2"/>
  <cols>
    <col min="1" max="11" width="11.7109375" style="10" customWidth="1"/>
    <col min="12" max="12" width="13.85546875" style="10" hidden="1" customWidth="1"/>
    <col min="13" max="19" width="0" style="10" hidden="1" customWidth="1"/>
    <col min="20" max="16384" width="9.140625" style="10" hidden="1"/>
  </cols>
  <sheetData>
    <row r="1" spans="1:12" ht="22.5" customHeight="1" x14ac:dyDescent="0.2"/>
    <row r="2" spans="1:12" ht="23.25" customHeight="1" x14ac:dyDescent="0.2"/>
    <row r="3" spans="1:12" ht="23.25" customHeight="1" x14ac:dyDescent="0.2">
      <c r="A3" s="218" t="s">
        <v>13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2" ht="23.25" customHeight="1" x14ac:dyDescent="0.2"/>
    <row r="5" spans="1:12" s="11" customFormat="1" ht="23.25" customHeight="1" x14ac:dyDescent="0.25">
      <c r="B5" s="177" t="s">
        <v>14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ht="22.5" customHeight="1" x14ac:dyDescent="0.2"/>
    <row r="7" spans="1:12" s="11" customFormat="1" ht="23.25" customHeight="1" x14ac:dyDescent="0.25">
      <c r="B7" s="179" t="s">
        <v>1</v>
      </c>
      <c r="C7" s="217" t="s">
        <v>15</v>
      </c>
      <c r="D7" s="217"/>
      <c r="E7" s="217"/>
      <c r="F7" s="217"/>
      <c r="G7" s="217"/>
      <c r="H7" s="217"/>
      <c r="I7" s="217"/>
      <c r="J7" s="217"/>
      <c r="K7" s="217"/>
      <c r="L7" s="217"/>
    </row>
    <row r="8" spans="1:12" s="11" customFormat="1" ht="23.25" customHeight="1" x14ac:dyDescent="0.25">
      <c r="B8" s="179" t="s">
        <v>2</v>
      </c>
      <c r="C8" s="217" t="s">
        <v>16</v>
      </c>
      <c r="D8" s="217"/>
      <c r="E8" s="217"/>
      <c r="F8" s="217"/>
      <c r="G8" s="217"/>
      <c r="H8" s="217"/>
      <c r="I8" s="217"/>
      <c r="J8" s="217"/>
      <c r="K8" s="217"/>
      <c r="L8" s="217"/>
    </row>
    <row r="9" spans="1:12" s="11" customFormat="1" ht="23.25" customHeight="1" x14ac:dyDescent="0.25">
      <c r="B9" s="179" t="s">
        <v>3</v>
      </c>
      <c r="C9" s="217" t="s">
        <v>17</v>
      </c>
      <c r="D9" s="217"/>
      <c r="E9" s="217"/>
      <c r="F9" s="217"/>
      <c r="G9" s="217"/>
      <c r="H9" s="217"/>
      <c r="I9" s="217"/>
      <c r="J9" s="217"/>
      <c r="K9" s="217"/>
      <c r="L9" s="217"/>
    </row>
    <row r="10" spans="1:12" s="11" customFormat="1" ht="23.25" customHeight="1" x14ac:dyDescent="0.25">
      <c r="B10" s="179" t="s">
        <v>4</v>
      </c>
      <c r="C10" s="217" t="s">
        <v>18</v>
      </c>
      <c r="D10" s="217"/>
      <c r="E10" s="217"/>
      <c r="F10" s="217"/>
      <c r="G10" s="217"/>
      <c r="H10" s="217"/>
      <c r="I10" s="217"/>
      <c r="J10" s="217"/>
      <c r="K10" s="217"/>
      <c r="L10" s="217"/>
    </row>
    <row r="11" spans="1:12" ht="23.25" customHeight="1" x14ac:dyDescent="0.2">
      <c r="B11" s="180" t="s">
        <v>5</v>
      </c>
      <c r="C11" s="217" t="s">
        <v>19</v>
      </c>
      <c r="D11" s="217"/>
      <c r="E11" s="217"/>
      <c r="F11" s="217"/>
      <c r="G11" s="217"/>
      <c r="H11" s="217"/>
      <c r="I11" s="217"/>
      <c r="J11" s="217"/>
      <c r="K11" s="217"/>
      <c r="L11" s="217"/>
    </row>
    <row r="12" spans="1:12" ht="23.25" customHeight="1" x14ac:dyDescent="0.2">
      <c r="B12" s="180" t="s">
        <v>10</v>
      </c>
      <c r="C12" s="217" t="s">
        <v>20</v>
      </c>
      <c r="D12" s="217"/>
      <c r="E12" s="217"/>
      <c r="F12" s="217"/>
      <c r="G12" s="217"/>
      <c r="H12" s="217"/>
      <c r="I12" s="217"/>
      <c r="J12" s="217"/>
      <c r="K12" s="217"/>
      <c r="L12" s="217"/>
    </row>
    <row r="13" spans="1:12" ht="23.25" customHeight="1" x14ac:dyDescent="0.3"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</row>
    <row r="14" spans="1:12" ht="23.25" customHeight="1" x14ac:dyDescent="0.3"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23.25" customHeight="1" x14ac:dyDescent="0.3"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23.25" customHeight="1" x14ac:dyDescent="0.2"/>
    <row r="17" ht="23.25" customHeight="1" x14ac:dyDescent="0.2"/>
    <row r="18" ht="22.5" hidden="1" customHeight="1" x14ac:dyDescent="0.2"/>
    <row r="19" ht="22.5" hidden="1" customHeight="1" x14ac:dyDescent="0.2"/>
    <row r="20" ht="22.5" hidden="1" customHeight="1" x14ac:dyDescent="0.2"/>
    <row r="21" ht="22.5" hidden="1" customHeight="1" x14ac:dyDescent="0.2"/>
    <row r="22" ht="22.5" hidden="1" customHeight="1" x14ac:dyDescent="0.2"/>
    <row r="23" ht="22.5" hidden="1" customHeight="1" x14ac:dyDescent="0.2"/>
    <row r="24" ht="22.5" hidden="1" customHeight="1" x14ac:dyDescent="0.2"/>
    <row r="25" ht="22.5" hidden="1" customHeight="1" x14ac:dyDescent="0.2"/>
    <row r="26" ht="22.5" hidden="1" customHeight="1" x14ac:dyDescent="0.2"/>
    <row r="27" ht="22.5" hidden="1" customHeight="1" x14ac:dyDescent="0.2"/>
    <row r="28" ht="22.5" hidden="1" customHeight="1" x14ac:dyDescent="0.2"/>
    <row r="29" ht="22.5" hidden="1" customHeight="1" x14ac:dyDescent="0.2"/>
    <row r="30" ht="22.5" hidden="1" customHeight="1" x14ac:dyDescent="0.2"/>
    <row r="31" ht="22.5" hidden="1" customHeight="1" x14ac:dyDescent="0.2"/>
    <row r="32" ht="22.5" hidden="1" customHeight="1" x14ac:dyDescent="0.2"/>
    <row r="33" ht="22.5" hidden="1" customHeight="1" x14ac:dyDescent="0.2"/>
    <row r="34" ht="22.5" hidden="1" customHeight="1" x14ac:dyDescent="0.2"/>
    <row r="35" ht="22.5" hidden="1" customHeight="1" x14ac:dyDescent="0.2"/>
  </sheetData>
  <mergeCells count="7">
    <mergeCell ref="C12:L12"/>
    <mergeCell ref="C11:L11"/>
    <mergeCell ref="A3:L3"/>
    <mergeCell ref="C7:L7"/>
    <mergeCell ref="C8:L8"/>
    <mergeCell ref="C9:L9"/>
    <mergeCell ref="C10:L10"/>
  </mergeCells>
  <hyperlinks>
    <hyperlink ref="C10:L10" location="'1.4'!A1" display="'1.4'!A1"/>
    <hyperlink ref="C9:L9" location="'1.3'!A1" display="'1.3'!A1"/>
    <hyperlink ref="C8:L8" location="'1.2'!A1" display="'1.2'!A1"/>
    <hyperlink ref="C7:L7" location="'1.1'!A1" display="Тўлов қобилияти маржасининг етарлилиги нормативи бўйича маълумотлар"/>
    <hyperlink ref="C11:L11" location="'1.5'!A1" display="Сведения по коэффициенту убыточности "/>
    <hyperlink ref="C12:L12" location="'1.6'!A1" display="Захиралар таркиби бўйича маълумотлар"/>
  </hyperlinks>
  <printOptions horizontalCentered="1"/>
  <pageMargins left="0.59055118110236227" right="0" top="0.5905511811023622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showGridLines="0" zoomScaleNormal="100" workbookViewId="0">
      <selection activeCell="F1" sqref="F1"/>
    </sheetView>
  </sheetViews>
  <sheetFormatPr defaultColWidth="0" defaultRowHeight="15.75" zeroHeight="1" x14ac:dyDescent="0.25"/>
  <cols>
    <col min="1" max="1" width="5.5703125" style="12" customWidth="1"/>
    <col min="2" max="2" width="66.28515625" style="12" customWidth="1"/>
    <col min="3" max="4" width="25.85546875" style="12" customWidth="1"/>
    <col min="5" max="5" width="19.5703125" style="12" customWidth="1"/>
    <col min="6" max="6" width="4.7109375" style="12" customWidth="1"/>
    <col min="7" max="8" width="0" style="12" hidden="1" customWidth="1"/>
    <col min="9" max="16384" width="9.140625" style="12" hidden="1"/>
  </cols>
  <sheetData>
    <row r="1" spans="1:6" ht="23.25" customHeight="1" x14ac:dyDescent="0.25">
      <c r="A1" s="219" t="s">
        <v>24</v>
      </c>
      <c r="B1" s="219"/>
      <c r="C1" s="219"/>
      <c r="D1" s="219"/>
      <c r="E1" s="219"/>
    </row>
    <row r="2" spans="1:6" ht="23.25" customHeight="1" x14ac:dyDescent="0.25">
      <c r="A2" s="65"/>
      <c r="B2" s="65"/>
      <c r="C2" s="65"/>
      <c r="D2" s="65"/>
      <c r="E2" s="65"/>
    </row>
    <row r="3" spans="1:6" ht="37.5" customHeight="1" x14ac:dyDescent="0.25">
      <c r="A3" s="228" t="s">
        <v>0</v>
      </c>
      <c r="B3" s="230" t="s">
        <v>22</v>
      </c>
      <c r="C3" s="230" t="s">
        <v>23</v>
      </c>
      <c r="D3" s="230"/>
      <c r="E3" s="224" t="s">
        <v>25</v>
      </c>
    </row>
    <row r="4" spans="1:6" ht="32.25" customHeight="1" x14ac:dyDescent="0.25">
      <c r="A4" s="229"/>
      <c r="B4" s="231"/>
      <c r="C4" s="158">
        <v>44834</v>
      </c>
      <c r="D4" s="158">
        <v>44469</v>
      </c>
      <c r="E4" s="225"/>
    </row>
    <row r="5" spans="1:6" ht="23.25" customHeight="1" x14ac:dyDescent="0.25">
      <c r="A5" s="220" t="s">
        <v>93</v>
      </c>
      <c r="B5" s="221"/>
      <c r="C5" s="221"/>
      <c r="D5" s="221"/>
      <c r="E5" s="222"/>
      <c r="F5" s="14"/>
    </row>
    <row r="6" spans="1:6" ht="23.25" customHeight="1" x14ac:dyDescent="0.25">
      <c r="A6" s="226" t="s">
        <v>116</v>
      </c>
      <c r="B6" s="232"/>
      <c r="C6" s="57">
        <v>1.3071183051865984</v>
      </c>
      <c r="D6" s="57">
        <v>1.7616125719024194</v>
      </c>
      <c r="E6" s="69">
        <f>IF(D6=0,0,IF((C6/D6-1)&gt;1000%,"&gt;+1000%",C6/D6-1))</f>
        <v>-0.25799899135880866</v>
      </c>
      <c r="F6" s="14"/>
    </row>
    <row r="7" spans="1:6" ht="23.25" customHeight="1" x14ac:dyDescent="0.25">
      <c r="A7" s="173">
        <v>1</v>
      </c>
      <c r="B7" s="160" t="s">
        <v>26</v>
      </c>
      <c r="C7" s="58">
        <v>3.2859500566130793</v>
      </c>
      <c r="D7" s="58">
        <v>6.3730391868603977</v>
      </c>
      <c r="E7" s="85">
        <f t="shared" ref="E7:E49" si="0">IF(D7=0,0,IF((C7/D7-1)&gt;1000%,"&gt;+1000%",C7/D7-1))</f>
        <v>-0.48439826584027901</v>
      </c>
    </row>
    <row r="8" spans="1:6" ht="23.25" customHeight="1" x14ac:dyDescent="0.25">
      <c r="A8" s="77">
        <f>A7+1</f>
        <v>2</v>
      </c>
      <c r="B8" s="78" t="s">
        <v>27</v>
      </c>
      <c r="C8" s="59">
        <v>1.8038815826344996</v>
      </c>
      <c r="D8" s="59">
        <v>1.3490091764087999</v>
      </c>
      <c r="E8" s="63">
        <f t="shared" si="0"/>
        <v>0.33719000150659939</v>
      </c>
    </row>
    <row r="9" spans="1:6" ht="23.25" customHeight="1" x14ac:dyDescent="0.25">
      <c r="A9" s="79">
        <f>A8+1</f>
        <v>3</v>
      </c>
      <c r="B9" s="80" t="s">
        <v>53</v>
      </c>
      <c r="C9" s="60">
        <v>1.7457612710000001</v>
      </c>
      <c r="D9" s="60">
        <v>0.95846217400000011</v>
      </c>
      <c r="E9" s="62">
        <f>IF(D9=0,0,IF((C9/D9-1)&gt;1000%,"&gt;+1000%",C9/D9-1))</f>
        <v>0.82141905894347778</v>
      </c>
    </row>
    <row r="10" spans="1:6" ht="23.25" customHeight="1" x14ac:dyDescent="0.25">
      <c r="A10" s="77">
        <f>A9+1</f>
        <v>4</v>
      </c>
      <c r="B10" s="78" t="s">
        <v>28</v>
      </c>
      <c r="C10" s="59">
        <v>1.5560558566888891</v>
      </c>
      <c r="D10" s="59">
        <v>2.6983577432819743</v>
      </c>
      <c r="E10" s="63">
        <f t="shared" si="0"/>
        <v>-0.42333226179406425</v>
      </c>
    </row>
    <row r="11" spans="1:6" ht="23.25" customHeight="1" x14ac:dyDescent="0.25">
      <c r="A11" s="79">
        <f t="shared" ref="A11:A39" si="1">A10+1</f>
        <v>5</v>
      </c>
      <c r="B11" s="80" t="s">
        <v>29</v>
      </c>
      <c r="C11" s="60">
        <v>1.4366164751908888</v>
      </c>
      <c r="D11" s="60">
        <v>1.7877053564300924</v>
      </c>
      <c r="E11" s="62">
        <f t="shared" si="0"/>
        <v>-0.19639079783275959</v>
      </c>
    </row>
    <row r="12" spans="1:6" ht="23.25" customHeight="1" x14ac:dyDescent="0.25">
      <c r="A12" s="77">
        <f t="shared" si="1"/>
        <v>6</v>
      </c>
      <c r="B12" s="78" t="s">
        <v>30</v>
      </c>
      <c r="C12" s="59">
        <v>1.386544452407088</v>
      </c>
      <c r="D12" s="59">
        <v>1.6347024663129417</v>
      </c>
      <c r="E12" s="63">
        <f t="shared" si="0"/>
        <v>-0.15180622713904146</v>
      </c>
    </row>
    <row r="13" spans="1:6" ht="23.25" customHeight="1" x14ac:dyDescent="0.25">
      <c r="A13" s="79">
        <f t="shared" si="1"/>
        <v>7</v>
      </c>
      <c r="B13" s="80" t="s">
        <v>31</v>
      </c>
      <c r="C13" s="60">
        <v>1.38017396</v>
      </c>
      <c r="D13" s="60">
        <v>1.2102901336</v>
      </c>
      <c r="E13" s="62">
        <f t="shared" si="0"/>
        <v>0.14036619954479979</v>
      </c>
    </row>
    <row r="14" spans="1:6" ht="23.25" customHeight="1" x14ac:dyDescent="0.25">
      <c r="A14" s="77">
        <f t="shared" si="1"/>
        <v>8</v>
      </c>
      <c r="B14" s="78" t="s">
        <v>32</v>
      </c>
      <c r="C14" s="59">
        <v>1.3263343679034285</v>
      </c>
      <c r="D14" s="59">
        <v>1.8386485196512001</v>
      </c>
      <c r="E14" s="63">
        <f t="shared" si="0"/>
        <v>-0.27863626259844376</v>
      </c>
    </row>
    <row r="15" spans="1:6" ht="23.25" customHeight="1" x14ac:dyDescent="0.25">
      <c r="A15" s="79">
        <f t="shared" si="1"/>
        <v>9</v>
      </c>
      <c r="B15" s="80" t="s">
        <v>33</v>
      </c>
      <c r="C15" s="60">
        <v>1.2851356566666665</v>
      </c>
      <c r="D15" s="60">
        <v>1.4649229559999999</v>
      </c>
      <c r="E15" s="62">
        <f t="shared" si="0"/>
        <v>-0.12272816027420719</v>
      </c>
    </row>
    <row r="16" spans="1:6" ht="23.25" customHeight="1" x14ac:dyDescent="0.25">
      <c r="A16" s="77">
        <f t="shared" si="1"/>
        <v>10</v>
      </c>
      <c r="B16" s="78" t="s">
        <v>34</v>
      </c>
      <c r="C16" s="59">
        <v>1.2461892133333334</v>
      </c>
      <c r="D16" s="59">
        <v>1.7380607719999999</v>
      </c>
      <c r="E16" s="63">
        <f t="shared" si="0"/>
        <v>-0.28300020723709562</v>
      </c>
    </row>
    <row r="17" spans="1:5" ht="23.25" customHeight="1" x14ac:dyDescent="0.25">
      <c r="A17" s="79">
        <f t="shared" si="1"/>
        <v>11</v>
      </c>
      <c r="B17" s="80" t="s">
        <v>35</v>
      </c>
      <c r="C17" s="60">
        <v>1.2341262634802221</v>
      </c>
      <c r="D17" s="60">
        <v>2.1912089919388</v>
      </c>
      <c r="E17" s="62">
        <f t="shared" si="0"/>
        <v>-0.43678295040754789</v>
      </c>
    </row>
    <row r="18" spans="1:5" ht="23.25" customHeight="1" x14ac:dyDescent="0.25">
      <c r="A18" s="77">
        <f t="shared" si="1"/>
        <v>12</v>
      </c>
      <c r="B18" s="78" t="s">
        <v>36</v>
      </c>
      <c r="C18" s="59">
        <v>1.1777430949568575</v>
      </c>
      <c r="D18" s="59">
        <v>1.6684214040000001</v>
      </c>
      <c r="E18" s="63">
        <f t="shared" si="0"/>
        <v>-0.29409734726895331</v>
      </c>
    </row>
    <row r="19" spans="1:5" ht="23.25" customHeight="1" x14ac:dyDescent="0.25">
      <c r="A19" s="79">
        <f t="shared" si="1"/>
        <v>13</v>
      </c>
      <c r="B19" s="80" t="s">
        <v>37</v>
      </c>
      <c r="C19" s="60">
        <v>1.162754958906731</v>
      </c>
      <c r="D19" s="60">
        <v>1.5257316646666665</v>
      </c>
      <c r="E19" s="62">
        <f t="shared" si="0"/>
        <v>-0.2379033706685485</v>
      </c>
    </row>
    <row r="20" spans="1:5" ht="23.25" customHeight="1" x14ac:dyDescent="0.25">
      <c r="A20" s="77">
        <f t="shared" si="1"/>
        <v>14</v>
      </c>
      <c r="B20" s="78" t="s">
        <v>38</v>
      </c>
      <c r="C20" s="59">
        <v>1.1618658964444446</v>
      </c>
      <c r="D20" s="59">
        <v>1.5449778264000003</v>
      </c>
      <c r="E20" s="63">
        <f t="shared" si="0"/>
        <v>-0.24797244556464371</v>
      </c>
    </row>
    <row r="21" spans="1:5" ht="23.25" customHeight="1" x14ac:dyDescent="0.25">
      <c r="A21" s="79">
        <f t="shared" si="1"/>
        <v>15</v>
      </c>
      <c r="B21" s="80" t="s">
        <v>39</v>
      </c>
      <c r="C21" s="60">
        <v>1.1282493966086893</v>
      </c>
      <c r="D21" s="60">
        <v>1.000466665488094</v>
      </c>
      <c r="E21" s="62">
        <f t="shared" si="0"/>
        <v>0.12772312714512513</v>
      </c>
    </row>
    <row r="22" spans="1:5" ht="23.25" customHeight="1" x14ac:dyDescent="0.25">
      <c r="A22" s="77">
        <f t="shared" si="1"/>
        <v>16</v>
      </c>
      <c r="B22" s="78" t="s">
        <v>40</v>
      </c>
      <c r="C22" s="59">
        <v>1.0887972085714286</v>
      </c>
      <c r="D22" s="59">
        <v>1.1265173079999999</v>
      </c>
      <c r="E22" s="63">
        <f t="shared" si="0"/>
        <v>-3.3483817035655616E-2</v>
      </c>
    </row>
    <row r="23" spans="1:5" ht="23.25" customHeight="1" x14ac:dyDescent="0.25">
      <c r="A23" s="79">
        <f t="shared" si="1"/>
        <v>17</v>
      </c>
      <c r="B23" s="80" t="s">
        <v>41</v>
      </c>
      <c r="C23" s="60">
        <v>1.0796307933530582</v>
      </c>
      <c r="D23" s="60">
        <v>1.060983142187633</v>
      </c>
      <c r="E23" s="62">
        <f t="shared" si="0"/>
        <v>1.7575822295324839E-2</v>
      </c>
    </row>
    <row r="24" spans="1:5" ht="23.25" customHeight="1" x14ac:dyDescent="0.25">
      <c r="A24" s="77">
        <f t="shared" si="1"/>
        <v>18</v>
      </c>
      <c r="B24" s="78" t="s">
        <v>42</v>
      </c>
      <c r="C24" s="59">
        <v>1.0629857631428572</v>
      </c>
      <c r="D24" s="59">
        <v>1.1536670589226667</v>
      </c>
      <c r="E24" s="63">
        <f t="shared" si="0"/>
        <v>-7.8602656701051044E-2</v>
      </c>
    </row>
    <row r="25" spans="1:5" ht="23.25" customHeight="1" x14ac:dyDescent="0.25">
      <c r="A25" s="79">
        <f t="shared" si="1"/>
        <v>19</v>
      </c>
      <c r="B25" s="80" t="s">
        <v>43</v>
      </c>
      <c r="C25" s="60">
        <v>1.0576827894680001</v>
      </c>
      <c r="D25" s="60">
        <v>1.1789636141364002</v>
      </c>
      <c r="E25" s="62">
        <f t="shared" si="0"/>
        <v>-0.10287071052420838</v>
      </c>
    </row>
    <row r="26" spans="1:5" ht="23.25" customHeight="1" x14ac:dyDescent="0.25">
      <c r="A26" s="77">
        <f t="shared" si="1"/>
        <v>20</v>
      </c>
      <c r="B26" s="78" t="s">
        <v>44</v>
      </c>
      <c r="C26" s="59">
        <v>1.0566270171428571</v>
      </c>
      <c r="D26" s="59">
        <v>1.0658885066666666</v>
      </c>
      <c r="E26" s="63">
        <f t="shared" si="0"/>
        <v>-8.6889852605435136E-3</v>
      </c>
    </row>
    <row r="27" spans="1:5" ht="23.25" customHeight="1" x14ac:dyDescent="0.25">
      <c r="A27" s="79">
        <f t="shared" si="1"/>
        <v>21</v>
      </c>
      <c r="B27" s="80" t="s">
        <v>45</v>
      </c>
      <c r="C27" s="60">
        <v>1.0290098571428572</v>
      </c>
      <c r="D27" s="60">
        <v>1.4328382088</v>
      </c>
      <c r="E27" s="62">
        <f t="shared" si="0"/>
        <v>-0.28183806739446771</v>
      </c>
    </row>
    <row r="28" spans="1:5" ht="23.25" customHeight="1" x14ac:dyDescent="0.25">
      <c r="A28" s="77">
        <f t="shared" si="1"/>
        <v>22</v>
      </c>
      <c r="B28" s="78" t="s">
        <v>46</v>
      </c>
      <c r="C28" s="59">
        <v>1.015948479</v>
      </c>
      <c r="D28" s="59">
        <v>1.0060192906666667</v>
      </c>
      <c r="E28" s="63">
        <f t="shared" si="0"/>
        <v>9.8697792631325942E-3</v>
      </c>
    </row>
    <row r="29" spans="1:5" ht="23.25" customHeight="1" x14ac:dyDescent="0.25">
      <c r="A29" s="79">
        <f t="shared" si="1"/>
        <v>23</v>
      </c>
      <c r="B29" s="80" t="s">
        <v>47</v>
      </c>
      <c r="C29" s="60">
        <v>1.0069708099108572</v>
      </c>
      <c r="D29" s="60">
        <v>1.4377752962996</v>
      </c>
      <c r="E29" s="62">
        <f t="shared" si="0"/>
        <v>-0.29963269468984732</v>
      </c>
    </row>
    <row r="30" spans="1:5" ht="23.25" customHeight="1" x14ac:dyDescent="0.25">
      <c r="A30" s="77">
        <f t="shared" si="1"/>
        <v>24</v>
      </c>
      <c r="B30" s="78" t="s">
        <v>48</v>
      </c>
      <c r="C30" s="59">
        <v>1.0034264206704362</v>
      </c>
      <c r="D30" s="59">
        <v>1.3774426910273092</v>
      </c>
      <c r="E30" s="63">
        <f t="shared" si="0"/>
        <v>-0.27152946020420521</v>
      </c>
    </row>
    <row r="31" spans="1:5" ht="23.25" customHeight="1" x14ac:dyDescent="0.25">
      <c r="A31" s="79">
        <f>A30+1</f>
        <v>25</v>
      </c>
      <c r="B31" s="80" t="s">
        <v>49</v>
      </c>
      <c r="C31" s="60">
        <v>1.0026748000000001</v>
      </c>
      <c r="D31" s="60">
        <v>1.179355834893451</v>
      </c>
      <c r="E31" s="62">
        <f t="shared" si="0"/>
        <v>-0.14981147306522047</v>
      </c>
    </row>
    <row r="32" spans="1:5" ht="23.25" customHeight="1" x14ac:dyDescent="0.25">
      <c r="A32" s="77">
        <f t="shared" si="1"/>
        <v>26</v>
      </c>
      <c r="B32" s="78" t="s">
        <v>50</v>
      </c>
      <c r="C32" s="59">
        <v>1.0012832228571427</v>
      </c>
      <c r="D32" s="59">
        <v>0</v>
      </c>
      <c r="E32" s="63">
        <f t="shared" si="0"/>
        <v>0</v>
      </c>
    </row>
    <row r="33" spans="1:6" ht="23.25" customHeight="1" x14ac:dyDescent="0.25">
      <c r="A33" s="79">
        <f t="shared" si="1"/>
        <v>27</v>
      </c>
      <c r="B33" s="80" t="s">
        <v>51</v>
      </c>
      <c r="C33" s="60">
        <v>1.0004078990044556</v>
      </c>
      <c r="D33" s="60">
        <v>1.2166814953283822</v>
      </c>
      <c r="E33" s="62">
        <f t="shared" si="0"/>
        <v>-0.17775695377495193</v>
      </c>
    </row>
    <row r="34" spans="1:6" ht="23.25" customHeight="1" x14ac:dyDescent="0.25">
      <c r="A34" s="86">
        <f t="shared" si="1"/>
        <v>28</v>
      </c>
      <c r="B34" s="87" t="s">
        <v>52</v>
      </c>
      <c r="C34" s="88">
        <v>0.99780713753757266</v>
      </c>
      <c r="D34" s="88">
        <v>1.9769378979528698</v>
      </c>
      <c r="E34" s="89">
        <f t="shared" si="0"/>
        <v>-0.49527643808598765</v>
      </c>
    </row>
    <row r="35" spans="1:6" ht="23.25" customHeight="1" x14ac:dyDescent="0.25">
      <c r="A35" s="86">
        <f>A34+1</f>
        <v>29</v>
      </c>
      <c r="B35" s="87" t="s">
        <v>54</v>
      </c>
      <c r="C35" s="88">
        <v>0.95025321855</v>
      </c>
      <c r="D35" s="88">
        <v>1.0975254533333334</v>
      </c>
      <c r="E35" s="89">
        <f t="shared" si="0"/>
        <v>-0.13418571235505083</v>
      </c>
    </row>
    <row r="36" spans="1:6" ht="23.25" customHeight="1" x14ac:dyDescent="0.25">
      <c r="A36" s="90">
        <f t="shared" si="1"/>
        <v>30</v>
      </c>
      <c r="B36" s="91" t="s">
        <v>55</v>
      </c>
      <c r="C36" s="92">
        <v>0.94514761699999994</v>
      </c>
      <c r="D36" s="92">
        <v>1.0765529086666668</v>
      </c>
      <c r="E36" s="93">
        <f t="shared" si="0"/>
        <v>-0.12206115520082983</v>
      </c>
    </row>
    <row r="37" spans="1:6" ht="23.25" customHeight="1" x14ac:dyDescent="0.25">
      <c r="A37" s="86">
        <f t="shared" si="1"/>
        <v>31</v>
      </c>
      <c r="B37" s="87" t="s">
        <v>56</v>
      </c>
      <c r="C37" s="88">
        <v>0.87415829142857149</v>
      </c>
      <c r="D37" s="88">
        <v>1.4524447591999998</v>
      </c>
      <c r="E37" s="89">
        <f t="shared" si="0"/>
        <v>-0.39814696160282614</v>
      </c>
    </row>
    <row r="38" spans="1:6" ht="23.25" customHeight="1" x14ac:dyDescent="0.25">
      <c r="A38" s="90">
        <f t="shared" si="1"/>
        <v>32</v>
      </c>
      <c r="B38" s="91" t="s">
        <v>57</v>
      </c>
      <c r="C38" s="92">
        <v>0.81300554971428574</v>
      </c>
      <c r="D38" s="92">
        <v>1.4249155415999999</v>
      </c>
      <c r="E38" s="93">
        <f t="shared" si="0"/>
        <v>-0.4294359728848326</v>
      </c>
      <c r="F38" s="13"/>
    </row>
    <row r="39" spans="1:6" s="15" customFormat="1" ht="23.25" customHeight="1" x14ac:dyDescent="0.25">
      <c r="A39" s="94">
        <f t="shared" si="1"/>
        <v>33</v>
      </c>
      <c r="B39" s="95" t="s">
        <v>58</v>
      </c>
      <c r="C39" s="96">
        <v>0.71777155028571438</v>
      </c>
      <c r="D39" s="96">
        <v>1.1459268138400001</v>
      </c>
      <c r="E39" s="174">
        <f t="shared" si="0"/>
        <v>-0.37363229342678317</v>
      </c>
    </row>
    <row r="40" spans="1:6" ht="23.25" customHeight="1" x14ac:dyDescent="0.25">
      <c r="A40" s="220" t="s">
        <v>94</v>
      </c>
      <c r="B40" s="221"/>
      <c r="C40" s="221"/>
      <c r="D40" s="221"/>
      <c r="E40" s="222"/>
    </row>
    <row r="41" spans="1:6" ht="23.25" customHeight="1" x14ac:dyDescent="0.25">
      <c r="A41" s="226" t="s">
        <v>117</v>
      </c>
      <c r="B41" s="227"/>
      <c r="C41" s="57">
        <v>1.0145555316644965</v>
      </c>
      <c r="D41" s="57">
        <v>1.1788386144297758</v>
      </c>
      <c r="E41" s="84">
        <f t="shared" si="0"/>
        <v>-0.13936011321171882</v>
      </c>
    </row>
    <row r="42" spans="1:6" ht="23.25" customHeight="1" x14ac:dyDescent="0.25">
      <c r="A42" s="81">
        <v>1</v>
      </c>
      <c r="B42" s="82" t="s">
        <v>59</v>
      </c>
      <c r="C42" s="60">
        <v>1.1875081945714285</v>
      </c>
      <c r="D42" s="60">
        <v>1.28730308</v>
      </c>
      <c r="E42" s="62">
        <f t="shared" si="0"/>
        <v>-7.7522447494316138E-2</v>
      </c>
    </row>
    <row r="43" spans="1:6" ht="23.25" customHeight="1" x14ac:dyDescent="0.25">
      <c r="A43" s="77">
        <f t="shared" ref="A43:A49" si="2">A42+1</f>
        <v>2</v>
      </c>
      <c r="B43" s="78" t="s">
        <v>60</v>
      </c>
      <c r="C43" s="59">
        <v>1.1054885245714288</v>
      </c>
      <c r="D43" s="59">
        <v>1.3357671951999999</v>
      </c>
      <c r="E43" s="63">
        <f t="shared" si="0"/>
        <v>-0.1723943150094297</v>
      </c>
    </row>
    <row r="44" spans="1:6" ht="23.25" customHeight="1" x14ac:dyDescent="0.25">
      <c r="A44" s="79">
        <f t="shared" si="2"/>
        <v>3</v>
      </c>
      <c r="B44" s="83" t="s">
        <v>61</v>
      </c>
      <c r="C44" s="60">
        <v>1.0411910662857142</v>
      </c>
      <c r="D44" s="60">
        <v>1.0164473012000002</v>
      </c>
      <c r="E44" s="62">
        <f t="shared" si="0"/>
        <v>2.4343382147310466E-2</v>
      </c>
    </row>
    <row r="45" spans="1:6" ht="23.25" customHeight="1" x14ac:dyDescent="0.25">
      <c r="A45" s="77">
        <f t="shared" si="2"/>
        <v>4</v>
      </c>
      <c r="B45" s="78" t="s">
        <v>62</v>
      </c>
      <c r="C45" s="59">
        <v>1.0006180845714285</v>
      </c>
      <c r="D45" s="59">
        <v>0.96342963232353229</v>
      </c>
      <c r="E45" s="63">
        <f t="shared" si="0"/>
        <v>3.860007103809715E-2</v>
      </c>
    </row>
    <row r="46" spans="1:6" ht="23.25" customHeight="1" x14ac:dyDescent="0.25">
      <c r="A46" s="79">
        <f t="shared" si="2"/>
        <v>5</v>
      </c>
      <c r="B46" s="83" t="s">
        <v>63</v>
      </c>
      <c r="C46" s="60">
        <v>1.0002574171428571</v>
      </c>
      <c r="D46" s="60">
        <v>1.0037773204</v>
      </c>
      <c r="E46" s="62">
        <f t="shared" si="0"/>
        <v>-3.5066574882766099E-3</v>
      </c>
    </row>
    <row r="47" spans="1:6" ht="23.25" customHeight="1" x14ac:dyDescent="0.25">
      <c r="A47" s="90">
        <f t="shared" si="2"/>
        <v>6</v>
      </c>
      <c r="B47" s="91" t="s">
        <v>64</v>
      </c>
      <c r="C47" s="92">
        <v>0.92932406472820162</v>
      </c>
      <c r="D47" s="92">
        <v>1.5950160643708549</v>
      </c>
      <c r="E47" s="63">
        <f t="shared" si="0"/>
        <v>-0.41735755175934963</v>
      </c>
    </row>
    <row r="48" spans="1:6" ht="23.25" customHeight="1" x14ac:dyDescent="0.25">
      <c r="A48" s="86">
        <f t="shared" si="2"/>
        <v>7</v>
      </c>
      <c r="B48" s="97" t="s">
        <v>65</v>
      </c>
      <c r="C48" s="88">
        <v>0.91972942450000006</v>
      </c>
      <c r="D48" s="88">
        <v>1.1137109653333332</v>
      </c>
      <c r="E48" s="89">
        <f t="shared" si="0"/>
        <v>-0.17417583814062076</v>
      </c>
    </row>
    <row r="49" spans="1:5" ht="23.25" customHeight="1" x14ac:dyDescent="0.25">
      <c r="A49" s="98">
        <f t="shared" si="2"/>
        <v>8</v>
      </c>
      <c r="B49" s="99" t="s">
        <v>66</v>
      </c>
      <c r="C49" s="100">
        <v>0.84215258900000001</v>
      </c>
      <c r="D49" s="100">
        <v>1.0294514186666668</v>
      </c>
      <c r="E49" s="101">
        <f t="shared" si="0"/>
        <v>-0.18194042600791593</v>
      </c>
    </row>
    <row r="50" spans="1:5" ht="23.25" customHeight="1" x14ac:dyDescent="0.25">
      <c r="A50" s="223" t="s">
        <v>21</v>
      </c>
      <c r="B50" s="223"/>
      <c r="C50" s="223"/>
      <c r="D50" s="223"/>
      <c r="E50" s="223"/>
    </row>
    <row r="51" spans="1:5" ht="23.25" customHeight="1" x14ac:dyDescent="0.25">
      <c r="A51" s="223"/>
      <c r="B51" s="223"/>
      <c r="C51" s="223"/>
      <c r="D51" s="223"/>
      <c r="E51" s="223"/>
    </row>
    <row r="52" spans="1:5" ht="23.25" customHeight="1" x14ac:dyDescent="0.25">
      <c r="A52" s="223"/>
      <c r="B52" s="223"/>
      <c r="C52" s="223"/>
      <c r="D52" s="223"/>
      <c r="E52" s="223"/>
    </row>
    <row r="53" spans="1:5" ht="23.25" customHeight="1" x14ac:dyDescent="0.25">
      <c r="A53" s="223"/>
      <c r="B53" s="223"/>
      <c r="C53" s="223"/>
      <c r="D53" s="223"/>
      <c r="E53" s="223"/>
    </row>
    <row r="54" spans="1:5" ht="23.25" customHeight="1" x14ac:dyDescent="0.25">
      <c r="A54" s="223"/>
      <c r="B54" s="223"/>
      <c r="C54" s="223"/>
      <c r="D54" s="223"/>
      <c r="E54" s="223"/>
    </row>
    <row r="55" spans="1:5" hidden="1" x14ac:dyDescent="0.25">
      <c r="A55" s="68"/>
      <c r="B55" s="68"/>
      <c r="C55" s="68"/>
      <c r="D55" s="68"/>
      <c r="E55" s="68"/>
    </row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x14ac:dyDescent="0.25"/>
  </sheetData>
  <mergeCells count="10">
    <mergeCell ref="A1:E1"/>
    <mergeCell ref="A40:E40"/>
    <mergeCell ref="A5:E5"/>
    <mergeCell ref="A50:E54"/>
    <mergeCell ref="E3:E4"/>
    <mergeCell ref="A41:B41"/>
    <mergeCell ref="A3:A4"/>
    <mergeCell ref="B3:B4"/>
    <mergeCell ref="A6:B6"/>
    <mergeCell ref="C3:D3"/>
  </mergeCells>
  <printOptions horizontalCentered="1" verticalCentered="1"/>
  <pageMargins left="0" right="0" top="0" bottom="0" header="0" footer="0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zoomScale="85" zoomScaleNormal="85" workbookViewId="0">
      <selection activeCell="L1" sqref="L1"/>
    </sheetView>
  </sheetViews>
  <sheetFormatPr defaultColWidth="0" defaultRowHeight="15.75" zeroHeight="1" x14ac:dyDescent="0.25"/>
  <cols>
    <col min="1" max="1" width="5.5703125" style="15" customWidth="1"/>
    <col min="2" max="2" width="68.42578125" style="15" bestFit="1" customWidth="1"/>
    <col min="3" max="11" width="24.28515625" style="15" customWidth="1"/>
    <col min="12" max="12" width="6.28515625" style="15" customWidth="1"/>
    <col min="13" max="16384" width="9.140625" style="15" hidden="1"/>
  </cols>
  <sheetData>
    <row r="1" spans="1:11" ht="24" customHeight="1" x14ac:dyDescent="0.3">
      <c r="A1" s="233" t="s">
        <v>80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24" customHeight="1" x14ac:dyDescent="0.25">
      <c r="K2" s="16"/>
    </row>
    <row r="3" spans="1:11" ht="84.75" customHeight="1" x14ac:dyDescent="0.25">
      <c r="A3" s="170" t="s">
        <v>0</v>
      </c>
      <c r="B3" s="171" t="s">
        <v>22</v>
      </c>
      <c r="C3" s="171" t="s">
        <v>71</v>
      </c>
      <c r="D3" s="171" t="s">
        <v>72</v>
      </c>
      <c r="E3" s="171" t="s">
        <v>73</v>
      </c>
      <c r="F3" s="171" t="s">
        <v>74</v>
      </c>
      <c r="G3" s="171" t="s">
        <v>75</v>
      </c>
      <c r="H3" s="171" t="s">
        <v>76</v>
      </c>
      <c r="I3" s="171" t="s">
        <v>77</v>
      </c>
      <c r="J3" s="171" t="s">
        <v>78</v>
      </c>
      <c r="K3" s="172" t="s">
        <v>79</v>
      </c>
    </row>
    <row r="4" spans="1:11" ht="24" customHeight="1" x14ac:dyDescent="0.25">
      <c r="A4" s="234" t="s">
        <v>118</v>
      </c>
      <c r="B4" s="235"/>
      <c r="C4" s="192">
        <v>0.1067242771727334</v>
      </c>
      <c r="D4" s="192">
        <v>0.39983465520524908</v>
      </c>
      <c r="E4" s="192">
        <v>3.4181306702305611E-2</v>
      </c>
      <c r="F4" s="192">
        <v>0.18254199620100217</v>
      </c>
      <c r="G4" s="192">
        <v>1.0657964740434745E-2</v>
      </c>
      <c r="H4" s="192">
        <v>4.9446857165088856E-2</v>
      </c>
      <c r="I4" s="192">
        <v>0.20041747569268326</v>
      </c>
      <c r="J4" s="192">
        <v>2.663289406118847E-3</v>
      </c>
      <c r="K4" s="192">
        <v>1.3532177714384301E-2</v>
      </c>
    </row>
    <row r="5" spans="1:11" ht="24" customHeight="1" x14ac:dyDescent="0.25">
      <c r="A5" s="169">
        <v>1</v>
      </c>
      <c r="B5" s="188" t="s">
        <v>26</v>
      </c>
      <c r="C5" s="192">
        <v>2.7877335428152666E-2</v>
      </c>
      <c r="D5" s="192">
        <v>0.32789563172077812</v>
      </c>
      <c r="E5" s="192">
        <v>4.5979127377635525E-3</v>
      </c>
      <c r="F5" s="192">
        <v>0.40686437000501924</v>
      </c>
      <c r="G5" s="192">
        <v>1.1131199626618479E-3</v>
      </c>
      <c r="H5" s="192">
        <v>3.131618444795644E-2</v>
      </c>
      <c r="I5" s="192">
        <v>0.19859946654807695</v>
      </c>
      <c r="J5" s="192">
        <v>7.564666213965563E-4</v>
      </c>
      <c r="K5" s="192">
        <v>9.7951252819459514E-4</v>
      </c>
    </row>
    <row r="6" spans="1:11" ht="24" customHeight="1" x14ac:dyDescent="0.25">
      <c r="A6" s="19">
        <v>2</v>
      </c>
      <c r="B6" s="189" t="s">
        <v>30</v>
      </c>
      <c r="C6" s="192">
        <v>0.16648775862555235</v>
      </c>
      <c r="D6" s="192">
        <v>0.24299616729790355</v>
      </c>
      <c r="E6" s="192">
        <v>1.4415510223679409E-2</v>
      </c>
      <c r="F6" s="192">
        <v>0.24561698930033185</v>
      </c>
      <c r="G6" s="192">
        <v>8.2861072163391766E-3</v>
      </c>
      <c r="H6" s="192">
        <v>6.4015707995555102E-2</v>
      </c>
      <c r="I6" s="192">
        <v>0.24380200736231611</v>
      </c>
      <c r="J6" s="192">
        <v>1.1472537178486335E-2</v>
      </c>
      <c r="K6" s="192">
        <v>2.9072147998364514E-3</v>
      </c>
    </row>
    <row r="7" spans="1:11" ht="24" customHeight="1" x14ac:dyDescent="0.25">
      <c r="A7" s="161">
        <v>3</v>
      </c>
      <c r="B7" s="190" t="s">
        <v>67</v>
      </c>
      <c r="C7" s="192">
        <v>0.11091479394460826</v>
      </c>
      <c r="D7" s="192">
        <v>9.4751117278720168E-2</v>
      </c>
      <c r="E7" s="192">
        <v>0.10309072620052909</v>
      </c>
      <c r="F7" s="192">
        <v>0.25176016801991125</v>
      </c>
      <c r="G7" s="192">
        <v>2.9159406319540225E-5</v>
      </c>
      <c r="H7" s="192">
        <v>6.2021614445107488E-3</v>
      </c>
      <c r="I7" s="192">
        <v>0.39204822030552089</v>
      </c>
      <c r="J7" s="192">
        <v>4.9591329307983817E-3</v>
      </c>
      <c r="K7" s="192">
        <v>3.6244520469081637E-2</v>
      </c>
    </row>
    <row r="8" spans="1:11" ht="24" customHeight="1" x14ac:dyDescent="0.25">
      <c r="A8" s="19">
        <v>4</v>
      </c>
      <c r="B8" s="189" t="s">
        <v>68</v>
      </c>
      <c r="C8" s="192">
        <v>4.2998427824319431E-2</v>
      </c>
      <c r="D8" s="192">
        <v>0.14378988212678931</v>
      </c>
      <c r="E8" s="192">
        <v>8.0609566844891175E-3</v>
      </c>
      <c r="F8" s="192">
        <v>0.57682418896031196</v>
      </c>
      <c r="G8" s="192">
        <v>0</v>
      </c>
      <c r="H8" s="192">
        <v>2.0034774335613199E-2</v>
      </c>
      <c r="I8" s="192">
        <v>0.16083464598003933</v>
      </c>
      <c r="J8" s="192">
        <v>3.1768585065313887E-3</v>
      </c>
      <c r="K8" s="192">
        <v>4.4280265581906335E-2</v>
      </c>
    </row>
    <row r="9" spans="1:11" ht="24" customHeight="1" x14ac:dyDescent="0.25">
      <c r="A9" s="161">
        <v>5</v>
      </c>
      <c r="B9" s="190" t="s">
        <v>32</v>
      </c>
      <c r="C9" s="192">
        <v>0.17595120305427037</v>
      </c>
      <c r="D9" s="192">
        <v>0.16665746236068488</v>
      </c>
      <c r="E9" s="192">
        <v>5.6867501322521432E-3</v>
      </c>
      <c r="F9" s="192">
        <v>8.2298185736574284E-2</v>
      </c>
      <c r="G9" s="192">
        <v>9.5538745565725246E-3</v>
      </c>
      <c r="H9" s="192">
        <v>0.1518282453694329</v>
      </c>
      <c r="I9" s="192">
        <v>0.40029163340262736</v>
      </c>
      <c r="J9" s="192">
        <v>6.6116891307342208E-3</v>
      </c>
      <c r="K9" s="192">
        <v>1.1209562568513284E-3</v>
      </c>
    </row>
    <row r="10" spans="1:11" ht="24" customHeight="1" x14ac:dyDescent="0.25">
      <c r="A10" s="19">
        <v>6</v>
      </c>
      <c r="B10" s="189" t="s">
        <v>47</v>
      </c>
      <c r="C10" s="192">
        <v>0.46181403300457663</v>
      </c>
      <c r="D10" s="192">
        <v>0.27823719268295133</v>
      </c>
      <c r="E10" s="192">
        <v>2.4432259116639085E-2</v>
      </c>
      <c r="F10" s="192">
        <v>2.6947442555105589E-2</v>
      </c>
      <c r="G10" s="192">
        <v>8.0301345805120619E-2</v>
      </c>
      <c r="H10" s="192">
        <v>3.3415096631307884E-3</v>
      </c>
      <c r="I10" s="192">
        <v>0.12440514839635992</v>
      </c>
      <c r="J10" s="192">
        <v>1.2744253322747058E-5</v>
      </c>
      <c r="K10" s="192">
        <v>5.0832452279311532E-4</v>
      </c>
    </row>
    <row r="11" spans="1:11" ht="24" customHeight="1" x14ac:dyDescent="0.25">
      <c r="A11" s="161">
        <v>7</v>
      </c>
      <c r="B11" s="190" t="s">
        <v>37</v>
      </c>
      <c r="C11" s="192">
        <v>2.5131466227690139E-2</v>
      </c>
      <c r="D11" s="192">
        <v>0.84934043860698738</v>
      </c>
      <c r="E11" s="192">
        <v>5.5462606572163183E-2</v>
      </c>
      <c r="F11" s="192">
        <v>9.9648141561965425E-3</v>
      </c>
      <c r="G11" s="192">
        <v>0</v>
      </c>
      <c r="H11" s="192">
        <v>0</v>
      </c>
      <c r="I11" s="192">
        <v>6.008473892905928E-2</v>
      </c>
      <c r="J11" s="192">
        <v>1.593550790350569E-5</v>
      </c>
      <c r="K11" s="192">
        <v>0</v>
      </c>
    </row>
    <row r="12" spans="1:11" ht="24" customHeight="1" x14ac:dyDescent="0.25">
      <c r="A12" s="19">
        <v>8</v>
      </c>
      <c r="B12" s="189" t="s">
        <v>69</v>
      </c>
      <c r="C12" s="192">
        <v>0.15942286891816881</v>
      </c>
      <c r="D12" s="192">
        <v>0.27534090308645814</v>
      </c>
      <c r="E12" s="192">
        <v>2.0295546208751732E-2</v>
      </c>
      <c r="F12" s="192">
        <v>0.13190016507339467</v>
      </c>
      <c r="G12" s="192">
        <v>0</v>
      </c>
      <c r="H12" s="192">
        <v>5.992473375087997E-2</v>
      </c>
      <c r="I12" s="192">
        <v>0.34189576756278711</v>
      </c>
      <c r="J12" s="192">
        <v>8.0067568048254384E-4</v>
      </c>
      <c r="K12" s="192">
        <v>1.0419339719076872E-2</v>
      </c>
    </row>
    <row r="13" spans="1:11" ht="24" customHeight="1" x14ac:dyDescent="0.25">
      <c r="A13" s="161">
        <v>9</v>
      </c>
      <c r="B13" s="190" t="s">
        <v>46</v>
      </c>
      <c r="C13" s="192">
        <v>0.31729479976701075</v>
      </c>
      <c r="D13" s="192">
        <v>7.899616516401449E-2</v>
      </c>
      <c r="E13" s="192">
        <v>3.4234811355161364E-3</v>
      </c>
      <c r="F13" s="192">
        <v>0.23906929636297022</v>
      </c>
      <c r="G13" s="192">
        <v>0</v>
      </c>
      <c r="H13" s="192">
        <v>3.3604717879295053E-2</v>
      </c>
      <c r="I13" s="192">
        <v>0.27562911256919831</v>
      </c>
      <c r="J13" s="192">
        <v>6.6968133821698631E-4</v>
      </c>
      <c r="K13" s="192">
        <v>5.1312745783778056E-2</v>
      </c>
    </row>
    <row r="14" spans="1:11" ht="24" customHeight="1" x14ac:dyDescent="0.25">
      <c r="A14" s="19">
        <v>10</v>
      </c>
      <c r="B14" s="189" t="s">
        <v>29</v>
      </c>
      <c r="C14" s="192">
        <v>0.18945124195931071</v>
      </c>
      <c r="D14" s="192">
        <v>0.11629143987414488</v>
      </c>
      <c r="E14" s="192">
        <v>1.9893019368915653E-2</v>
      </c>
      <c r="F14" s="192">
        <v>0.20858468036375263</v>
      </c>
      <c r="G14" s="192">
        <v>0</v>
      </c>
      <c r="H14" s="192">
        <v>0.11114535313813149</v>
      </c>
      <c r="I14" s="192">
        <v>0.22829671145520558</v>
      </c>
      <c r="J14" s="192">
        <v>4.7915287608570212E-3</v>
      </c>
      <c r="K14" s="192">
        <v>0.12154602507968193</v>
      </c>
    </row>
    <row r="15" spans="1:11" ht="24" customHeight="1" x14ac:dyDescent="0.25">
      <c r="A15" s="161">
        <v>11</v>
      </c>
      <c r="B15" s="190" t="s">
        <v>54</v>
      </c>
      <c r="C15" s="192">
        <v>4.8062590172171002E-2</v>
      </c>
      <c r="D15" s="192">
        <v>0.49776597403175366</v>
      </c>
      <c r="E15" s="192">
        <v>2.270808786788131E-2</v>
      </c>
      <c r="F15" s="192">
        <v>9.8925046794289071E-3</v>
      </c>
      <c r="G15" s="192">
        <v>0.12908636084472094</v>
      </c>
      <c r="H15" s="192">
        <v>9.7706797116698968E-2</v>
      </c>
      <c r="I15" s="192">
        <v>0.17314130264537156</v>
      </c>
      <c r="J15" s="192">
        <v>1.4241514302530407E-2</v>
      </c>
      <c r="K15" s="192">
        <v>7.3948683394431426E-3</v>
      </c>
    </row>
    <row r="16" spans="1:11" ht="24" customHeight="1" x14ac:dyDescent="0.25">
      <c r="A16" s="19">
        <v>12</v>
      </c>
      <c r="B16" s="189" t="s">
        <v>41</v>
      </c>
      <c r="C16" s="192">
        <v>6.9950625177929479E-2</v>
      </c>
      <c r="D16" s="192">
        <v>0.47253582045133719</v>
      </c>
      <c r="E16" s="192">
        <v>2.8483172017010349E-2</v>
      </c>
      <c r="F16" s="192">
        <v>0.10190057707660195</v>
      </c>
      <c r="G16" s="192">
        <v>0</v>
      </c>
      <c r="H16" s="192">
        <v>5.8960600161291531E-2</v>
      </c>
      <c r="I16" s="192">
        <v>0.26566411843064891</v>
      </c>
      <c r="J16" s="192">
        <v>1.9765915314625118E-3</v>
      </c>
      <c r="K16" s="192">
        <v>5.2849515371804928E-4</v>
      </c>
    </row>
    <row r="17" spans="1:11" ht="24" customHeight="1" x14ac:dyDescent="0.25">
      <c r="A17" s="161">
        <v>13</v>
      </c>
      <c r="B17" s="190" t="s">
        <v>57</v>
      </c>
      <c r="C17" s="192">
        <v>1.5275877986180722E-2</v>
      </c>
      <c r="D17" s="192">
        <v>0.90939159519203316</v>
      </c>
      <c r="E17" s="192">
        <v>1.1334279647465143E-2</v>
      </c>
      <c r="F17" s="192">
        <v>0</v>
      </c>
      <c r="G17" s="192">
        <v>0</v>
      </c>
      <c r="H17" s="192">
        <v>2.8973943496456163E-2</v>
      </c>
      <c r="I17" s="192">
        <v>2.7339853699697374E-2</v>
      </c>
      <c r="J17" s="192">
        <v>1.9697829645176235E-3</v>
      </c>
      <c r="K17" s="192">
        <v>5.7146670136501484E-3</v>
      </c>
    </row>
    <row r="18" spans="1:11" ht="24" customHeight="1" x14ac:dyDescent="0.25">
      <c r="A18" s="19">
        <v>14</v>
      </c>
      <c r="B18" s="189" t="s">
        <v>38</v>
      </c>
      <c r="C18" s="192">
        <v>1.2281724627025356E-2</v>
      </c>
      <c r="D18" s="192">
        <v>0.96600626765864384</v>
      </c>
      <c r="E18" s="192">
        <v>1.0985097312251807E-2</v>
      </c>
      <c r="F18" s="192">
        <v>0</v>
      </c>
      <c r="G18" s="192">
        <v>0</v>
      </c>
      <c r="H18" s="192">
        <v>0</v>
      </c>
      <c r="I18" s="192">
        <v>7.2006163117953959E-3</v>
      </c>
      <c r="J18" s="192">
        <v>6.8420228372682499E-4</v>
      </c>
      <c r="K18" s="192">
        <v>2.8420918065567903E-3</v>
      </c>
    </row>
    <row r="19" spans="1:11" ht="24" customHeight="1" x14ac:dyDescent="0.25">
      <c r="A19" s="161">
        <v>15</v>
      </c>
      <c r="B19" s="190" t="s">
        <v>35</v>
      </c>
      <c r="C19" s="192">
        <v>1.2815677274602554E-2</v>
      </c>
      <c r="D19" s="192">
        <v>0.88992488279594428</v>
      </c>
      <c r="E19" s="192">
        <v>6.107819606086572E-3</v>
      </c>
      <c r="F19" s="192">
        <v>1.5460567090566678E-3</v>
      </c>
      <c r="G19" s="192">
        <v>0</v>
      </c>
      <c r="H19" s="192">
        <v>1.568202979187143E-2</v>
      </c>
      <c r="I19" s="192">
        <v>6.5899522746954875E-2</v>
      </c>
      <c r="J19" s="192">
        <v>7.765799180779341E-4</v>
      </c>
      <c r="K19" s="192">
        <v>7.2474311574057051E-3</v>
      </c>
    </row>
    <row r="20" spans="1:11" ht="24" customHeight="1" x14ac:dyDescent="0.25">
      <c r="A20" s="19">
        <v>16</v>
      </c>
      <c r="B20" s="189" t="s">
        <v>40</v>
      </c>
      <c r="C20" s="192">
        <v>0.21589324384024011</v>
      </c>
      <c r="D20" s="192">
        <v>0.39883632084063692</v>
      </c>
      <c r="E20" s="192">
        <v>2.8278636322523762E-3</v>
      </c>
      <c r="F20" s="192">
        <v>4.2609274477843538E-2</v>
      </c>
      <c r="G20" s="192">
        <v>8.1491010793428492E-2</v>
      </c>
      <c r="H20" s="192">
        <v>2.1579306498035074E-2</v>
      </c>
      <c r="I20" s="192">
        <v>0.23134108649124657</v>
      </c>
      <c r="J20" s="192">
        <v>1.3475940020863109E-3</v>
      </c>
      <c r="K20" s="192">
        <v>4.0742994242306098E-3</v>
      </c>
    </row>
    <row r="21" spans="1:11" ht="24" customHeight="1" x14ac:dyDescent="0.25">
      <c r="A21" s="161">
        <v>17</v>
      </c>
      <c r="B21" s="190" t="s">
        <v>43</v>
      </c>
      <c r="C21" s="192">
        <v>0.2477402670838082</v>
      </c>
      <c r="D21" s="192">
        <v>0.24699583352273249</v>
      </c>
      <c r="E21" s="192">
        <v>0.11182934970780337</v>
      </c>
      <c r="F21" s="192">
        <v>1.5329593891530276E-2</v>
      </c>
      <c r="G21" s="192">
        <v>1.5758179621347693E-2</v>
      </c>
      <c r="H21" s="192">
        <v>0.13355492881366871</v>
      </c>
      <c r="I21" s="192">
        <v>0.2262902437565058</v>
      </c>
      <c r="J21" s="192">
        <v>2.5016036026033798E-3</v>
      </c>
      <c r="K21" s="192">
        <v>0</v>
      </c>
    </row>
    <row r="22" spans="1:11" ht="24" customHeight="1" x14ac:dyDescent="0.25">
      <c r="A22" s="19">
        <v>18</v>
      </c>
      <c r="B22" s="189" t="s">
        <v>36</v>
      </c>
      <c r="C22" s="192">
        <v>0.17944972635010994</v>
      </c>
      <c r="D22" s="192">
        <v>0.27397623495133233</v>
      </c>
      <c r="E22" s="192">
        <v>1.303396248447152E-2</v>
      </c>
      <c r="F22" s="192">
        <v>0.3425182857746043</v>
      </c>
      <c r="G22" s="192">
        <v>9.6177074829136441E-2</v>
      </c>
      <c r="H22" s="192">
        <v>1.9094444751493741E-2</v>
      </c>
      <c r="I22" s="192">
        <v>4.0750671638967957E-2</v>
      </c>
      <c r="J22" s="192">
        <v>2.9357407037679745E-3</v>
      </c>
      <c r="K22" s="192">
        <v>3.2063858516115679E-2</v>
      </c>
    </row>
    <row r="23" spans="1:11" ht="24" customHeight="1" x14ac:dyDescent="0.25">
      <c r="A23" s="161">
        <v>19</v>
      </c>
      <c r="B23" s="190" t="s">
        <v>39</v>
      </c>
      <c r="C23" s="192">
        <v>0.29483342057394424</v>
      </c>
      <c r="D23" s="192">
        <v>0.38826413727542086</v>
      </c>
      <c r="E23" s="192">
        <v>0.11290220600988529</v>
      </c>
      <c r="F23" s="192">
        <v>6.8465152484206825E-3</v>
      </c>
      <c r="G23" s="192">
        <v>0</v>
      </c>
      <c r="H23" s="192">
        <v>1.3946239860197215E-2</v>
      </c>
      <c r="I23" s="192">
        <v>0.17723460367492933</v>
      </c>
      <c r="J23" s="192">
        <v>5.9564366217797942E-3</v>
      </c>
      <c r="K23" s="192">
        <v>1.6440735422591391E-5</v>
      </c>
    </row>
    <row r="24" spans="1:11" ht="24" customHeight="1" x14ac:dyDescent="0.25">
      <c r="A24" s="19">
        <v>20</v>
      </c>
      <c r="B24" s="189" t="s">
        <v>31</v>
      </c>
      <c r="C24" s="192">
        <v>3.4007106647258534E-2</v>
      </c>
      <c r="D24" s="192">
        <v>0.30734183597687248</v>
      </c>
      <c r="E24" s="192">
        <v>0.12157464578033007</v>
      </c>
      <c r="F24" s="192">
        <v>0</v>
      </c>
      <c r="G24" s="192">
        <v>0</v>
      </c>
      <c r="H24" s="192">
        <v>4.9807694231318755E-2</v>
      </c>
      <c r="I24" s="192">
        <v>0.48720110370930497</v>
      </c>
      <c r="J24" s="192">
        <v>6.7613654915248204E-5</v>
      </c>
      <c r="K24" s="192">
        <v>0</v>
      </c>
    </row>
    <row r="25" spans="1:11" ht="24" customHeight="1" x14ac:dyDescent="0.25">
      <c r="A25" s="161">
        <v>21</v>
      </c>
      <c r="B25" s="190" t="s">
        <v>34</v>
      </c>
      <c r="C25" s="192">
        <v>1.1203067421204596E-2</v>
      </c>
      <c r="D25" s="192">
        <v>0.91011609725864662</v>
      </c>
      <c r="E25" s="192">
        <v>1.5202743376625969E-2</v>
      </c>
      <c r="F25" s="192">
        <v>1.5922458861537644E-2</v>
      </c>
      <c r="G25" s="192">
        <v>0</v>
      </c>
      <c r="H25" s="192">
        <v>0</v>
      </c>
      <c r="I25" s="192">
        <v>4.5716074117402548E-2</v>
      </c>
      <c r="J25" s="192">
        <v>1.8395589645826291E-3</v>
      </c>
      <c r="K25" s="192">
        <v>0</v>
      </c>
    </row>
    <row r="26" spans="1:11" ht="24" customHeight="1" x14ac:dyDescent="0.25">
      <c r="A26" s="19">
        <v>22</v>
      </c>
      <c r="B26" s="189" t="s">
        <v>45</v>
      </c>
      <c r="C26" s="192">
        <v>3.3219834251873588E-2</v>
      </c>
      <c r="D26" s="192">
        <v>0.90565994049667853</v>
      </c>
      <c r="E26" s="192">
        <v>1.5412543630818018E-2</v>
      </c>
      <c r="F26" s="192">
        <v>3.1803785343114961E-2</v>
      </c>
      <c r="G26" s="192">
        <v>0</v>
      </c>
      <c r="H26" s="192">
        <v>0</v>
      </c>
      <c r="I26" s="192">
        <v>1.276087863842987E-2</v>
      </c>
      <c r="J26" s="192">
        <v>1.0712314876075884E-3</v>
      </c>
      <c r="K26" s="192">
        <v>7.1786151477429728E-5</v>
      </c>
    </row>
    <row r="27" spans="1:11" ht="24" customHeight="1" x14ac:dyDescent="0.25">
      <c r="A27" s="161">
        <v>23</v>
      </c>
      <c r="B27" s="190" t="s">
        <v>42</v>
      </c>
      <c r="C27" s="192">
        <v>0.11288342410642924</v>
      </c>
      <c r="D27" s="192">
        <v>0.56257841298003886</v>
      </c>
      <c r="E27" s="192">
        <v>1.3719661597919163E-2</v>
      </c>
      <c r="F27" s="192">
        <v>1.4518917304898274E-2</v>
      </c>
      <c r="G27" s="192">
        <v>4.4073196645759687E-3</v>
      </c>
      <c r="H27" s="192">
        <v>0.19854792707068095</v>
      </c>
      <c r="I27" s="192">
        <v>9.1319854124580616E-2</v>
      </c>
      <c r="J27" s="192">
        <v>1.8233954797536947E-3</v>
      </c>
      <c r="K27" s="192">
        <v>2.0108767112336453E-4</v>
      </c>
    </row>
    <row r="28" spans="1:11" ht="24" customHeight="1" x14ac:dyDescent="0.25">
      <c r="A28" s="19">
        <v>24</v>
      </c>
      <c r="B28" s="189" t="s">
        <v>28</v>
      </c>
      <c r="C28" s="192">
        <v>0.17872234925360039</v>
      </c>
      <c r="D28" s="192">
        <v>0.50219926958737704</v>
      </c>
      <c r="E28" s="192">
        <v>5.1542593983752626E-2</v>
      </c>
      <c r="F28" s="192">
        <v>1.3218031935828281E-2</v>
      </c>
      <c r="G28" s="192">
        <v>0</v>
      </c>
      <c r="H28" s="192">
        <v>3.7140022828783302E-3</v>
      </c>
      <c r="I28" s="192">
        <v>0.24323229572623964</v>
      </c>
      <c r="J28" s="192">
        <v>7.3673827719793351E-3</v>
      </c>
      <c r="K28" s="192">
        <v>4.0744583442190675E-6</v>
      </c>
    </row>
    <row r="29" spans="1:11" ht="24" customHeight="1" x14ac:dyDescent="0.25">
      <c r="A29" s="161">
        <v>25</v>
      </c>
      <c r="B29" s="190" t="s">
        <v>49</v>
      </c>
      <c r="C29" s="192">
        <v>2.0553501225134773E-3</v>
      </c>
      <c r="D29" s="192">
        <v>0</v>
      </c>
      <c r="E29" s="192">
        <v>2.6038845402295736E-2</v>
      </c>
      <c r="F29" s="192">
        <v>0.22851471560438871</v>
      </c>
      <c r="G29" s="192">
        <v>0.28346708072945431</v>
      </c>
      <c r="H29" s="192">
        <v>0.29485351253645264</v>
      </c>
      <c r="I29" s="192">
        <v>0.16276127660808776</v>
      </c>
      <c r="J29" s="192">
        <v>1.8170347710058895E-3</v>
      </c>
      <c r="K29" s="192">
        <v>4.9218422580147355E-4</v>
      </c>
    </row>
    <row r="30" spans="1:11" ht="24" customHeight="1" x14ac:dyDescent="0.25">
      <c r="A30" s="19">
        <v>26</v>
      </c>
      <c r="B30" s="189" t="s">
        <v>27</v>
      </c>
      <c r="C30" s="192">
        <v>0.11681435727423155</v>
      </c>
      <c r="D30" s="192">
        <v>0.73044817918833205</v>
      </c>
      <c r="E30" s="192">
        <v>2.7625644159638821E-2</v>
      </c>
      <c r="F30" s="192">
        <v>5.1239150470195963E-2</v>
      </c>
      <c r="G30" s="192">
        <v>2.0842295459523461E-2</v>
      </c>
      <c r="H30" s="192">
        <v>1.8691031428271422E-2</v>
      </c>
      <c r="I30" s="192">
        <v>2.7546785030018971E-2</v>
      </c>
      <c r="J30" s="192">
        <v>1.0567800379942347E-3</v>
      </c>
      <c r="K30" s="192">
        <v>5.7357769517934146E-3</v>
      </c>
    </row>
    <row r="31" spans="1:11" ht="24" customHeight="1" x14ac:dyDescent="0.25">
      <c r="A31" s="161">
        <v>27</v>
      </c>
      <c r="B31" s="190" t="s">
        <v>33</v>
      </c>
      <c r="C31" s="192">
        <v>9.014603167541848E-3</v>
      </c>
      <c r="D31" s="192">
        <v>0.90554824519872734</v>
      </c>
      <c r="E31" s="192">
        <v>1.9979186068866693E-2</v>
      </c>
      <c r="F31" s="192">
        <v>2.1126106562290168E-2</v>
      </c>
      <c r="G31" s="192">
        <v>0</v>
      </c>
      <c r="H31" s="192">
        <v>0</v>
      </c>
      <c r="I31" s="192">
        <v>3.2813574299001794E-2</v>
      </c>
      <c r="J31" s="192">
        <v>2.0573436430429215E-3</v>
      </c>
      <c r="K31" s="192">
        <v>9.4609410605292141E-3</v>
      </c>
    </row>
    <row r="32" spans="1:11" ht="24" customHeight="1" x14ac:dyDescent="0.25">
      <c r="A32" s="19">
        <v>28</v>
      </c>
      <c r="B32" s="189" t="s">
        <v>64</v>
      </c>
      <c r="C32" s="192">
        <v>4.9648347292025941E-2</v>
      </c>
      <c r="D32" s="192">
        <v>0.3483347267479438</v>
      </c>
      <c r="E32" s="192">
        <v>4.8982509744107838E-2</v>
      </c>
      <c r="F32" s="192">
        <v>0.18054732078136468</v>
      </c>
      <c r="G32" s="192">
        <v>0</v>
      </c>
      <c r="H32" s="192">
        <v>0.24174100566577908</v>
      </c>
      <c r="I32" s="192">
        <v>0.11479575517826755</v>
      </c>
      <c r="J32" s="192">
        <v>7.7529475095348193E-3</v>
      </c>
      <c r="K32" s="192">
        <v>8.1973870809762053E-3</v>
      </c>
    </row>
    <row r="33" spans="1:11" ht="24" customHeight="1" x14ac:dyDescent="0.25">
      <c r="A33" s="161">
        <v>29</v>
      </c>
      <c r="B33" s="190" t="s">
        <v>60</v>
      </c>
      <c r="C33" s="192">
        <v>0.2001381350867856</v>
      </c>
      <c r="D33" s="192">
        <v>0.23912270311061221</v>
      </c>
      <c r="E33" s="192">
        <v>0.10914829134494407</v>
      </c>
      <c r="F33" s="192">
        <v>0.23845545748896443</v>
      </c>
      <c r="G33" s="192">
        <v>0</v>
      </c>
      <c r="H33" s="192">
        <v>0.11535375640698456</v>
      </c>
      <c r="I33" s="192">
        <v>5.3703813615972991E-2</v>
      </c>
      <c r="J33" s="192">
        <v>4.0648297789682231E-3</v>
      </c>
      <c r="K33" s="192">
        <v>4.0013013166767898E-2</v>
      </c>
    </row>
    <row r="34" spans="1:11" ht="24" customHeight="1" x14ac:dyDescent="0.25">
      <c r="A34" s="19">
        <v>30</v>
      </c>
      <c r="B34" s="189" t="s">
        <v>66</v>
      </c>
      <c r="C34" s="192">
        <v>4.7074388311687032E-2</v>
      </c>
      <c r="D34" s="192">
        <v>0.46424232888414835</v>
      </c>
      <c r="E34" s="192">
        <v>4.2277505796996677E-2</v>
      </c>
      <c r="F34" s="192">
        <v>0.11902141642820414</v>
      </c>
      <c r="G34" s="192">
        <v>0</v>
      </c>
      <c r="H34" s="192">
        <v>0.11404185419440856</v>
      </c>
      <c r="I34" s="192">
        <v>0.21299993145208129</v>
      </c>
      <c r="J34" s="192">
        <v>3.4257493247387687E-4</v>
      </c>
      <c r="K34" s="192">
        <v>0</v>
      </c>
    </row>
    <row r="35" spans="1:11" ht="24" customHeight="1" x14ac:dyDescent="0.25">
      <c r="A35" s="161">
        <v>31</v>
      </c>
      <c r="B35" s="190" t="s">
        <v>63</v>
      </c>
      <c r="C35" s="192">
        <v>0.15964871611349357</v>
      </c>
      <c r="D35" s="192">
        <v>0.52065753535898307</v>
      </c>
      <c r="E35" s="192">
        <v>3.7799083513686972E-2</v>
      </c>
      <c r="F35" s="192">
        <v>6.3033599922395045E-2</v>
      </c>
      <c r="G35" s="192">
        <v>0</v>
      </c>
      <c r="H35" s="192">
        <v>2.3289098858143217E-2</v>
      </c>
      <c r="I35" s="192">
        <v>0.1747260089464189</v>
      </c>
      <c r="J35" s="192">
        <v>2.0178958949876309E-3</v>
      </c>
      <c r="K35" s="192">
        <v>1.8828061391891492E-2</v>
      </c>
    </row>
    <row r="36" spans="1:11" ht="24" customHeight="1" x14ac:dyDescent="0.25">
      <c r="A36" s="19">
        <v>32</v>
      </c>
      <c r="B36" s="189" t="s">
        <v>61</v>
      </c>
      <c r="C36" s="192">
        <v>0.13526989408170931</v>
      </c>
      <c r="D36" s="192">
        <v>0.45324885819622668</v>
      </c>
      <c r="E36" s="192">
        <v>4.545548956289247E-2</v>
      </c>
      <c r="F36" s="192">
        <v>8.5512734663473464E-2</v>
      </c>
      <c r="G36" s="192">
        <v>0</v>
      </c>
      <c r="H36" s="192">
        <v>0.13181690162632109</v>
      </c>
      <c r="I36" s="192">
        <v>0.12798798661730407</v>
      </c>
      <c r="J36" s="192">
        <v>4.5489401054956351E-4</v>
      </c>
      <c r="K36" s="192">
        <v>2.0253241241523539E-2</v>
      </c>
    </row>
    <row r="37" spans="1:11" ht="24" customHeight="1" x14ac:dyDescent="0.25">
      <c r="A37" s="161">
        <v>33</v>
      </c>
      <c r="B37" s="190" t="s">
        <v>62</v>
      </c>
      <c r="C37" s="192">
        <v>3.2309357575653133E-2</v>
      </c>
      <c r="D37" s="192">
        <v>0.38291079331042227</v>
      </c>
      <c r="E37" s="192">
        <v>0.10774759834626717</v>
      </c>
      <c r="F37" s="192">
        <v>0.14232583779623945</v>
      </c>
      <c r="G37" s="192">
        <v>0</v>
      </c>
      <c r="H37" s="192">
        <v>8.5609596954900016E-2</v>
      </c>
      <c r="I37" s="192">
        <v>0.24652214667642861</v>
      </c>
      <c r="J37" s="192">
        <v>1.8949515686419113E-3</v>
      </c>
      <c r="K37" s="192">
        <v>6.7971777144749197E-4</v>
      </c>
    </row>
    <row r="38" spans="1:11" ht="24" customHeight="1" x14ac:dyDescent="0.25">
      <c r="A38" s="19">
        <v>34</v>
      </c>
      <c r="B38" s="189" t="s">
        <v>59</v>
      </c>
      <c r="C38" s="192">
        <v>4.2596930968049014E-2</v>
      </c>
      <c r="D38" s="192">
        <v>0.44862186112353547</v>
      </c>
      <c r="E38" s="192">
        <v>0.17407913220748986</v>
      </c>
      <c r="F38" s="192">
        <v>0</v>
      </c>
      <c r="G38" s="192">
        <v>0</v>
      </c>
      <c r="H38" s="192">
        <v>1.5029208077840386E-2</v>
      </c>
      <c r="I38" s="192">
        <v>0.31897020495373291</v>
      </c>
      <c r="J38" s="192">
        <v>6.8783785850442061E-4</v>
      </c>
      <c r="K38" s="192">
        <v>1.4824810847981756E-5</v>
      </c>
    </row>
    <row r="39" spans="1:11" ht="24" customHeight="1" x14ac:dyDescent="0.25">
      <c r="A39" s="161">
        <v>35</v>
      </c>
      <c r="B39" s="190" t="s">
        <v>65</v>
      </c>
      <c r="C39" s="192">
        <v>1.0881019973696766E-2</v>
      </c>
      <c r="D39" s="192">
        <v>0.56601240977078171</v>
      </c>
      <c r="E39" s="192">
        <v>9.379257322024756E-2</v>
      </c>
      <c r="F39" s="192">
        <v>0.27081100779242512</v>
      </c>
      <c r="G39" s="192">
        <v>7.9279758539929409E-3</v>
      </c>
      <c r="H39" s="192">
        <v>7.2683280042920087E-3</v>
      </c>
      <c r="I39" s="192">
        <v>4.1008773757463916E-2</v>
      </c>
      <c r="J39" s="192">
        <v>1.56577652412849E-3</v>
      </c>
      <c r="K39" s="192">
        <v>7.3213510297169505E-4</v>
      </c>
    </row>
    <row r="40" spans="1:11" ht="24" customHeight="1" x14ac:dyDescent="0.25">
      <c r="A40" s="19">
        <v>36</v>
      </c>
      <c r="B40" s="189" t="s">
        <v>70</v>
      </c>
      <c r="C40" s="192">
        <v>4.4286656292425841E-2</v>
      </c>
      <c r="D40" s="192">
        <v>0.78279207978291465</v>
      </c>
      <c r="E40" s="192">
        <v>6.4846177201954194E-2</v>
      </c>
      <c r="F40" s="192">
        <v>0</v>
      </c>
      <c r="G40" s="192">
        <v>0</v>
      </c>
      <c r="H40" s="192">
        <v>5.8636110845162147E-2</v>
      </c>
      <c r="I40" s="192">
        <v>3.5295471575553336E-2</v>
      </c>
      <c r="J40" s="192">
        <v>4.3567606649201045E-3</v>
      </c>
      <c r="K40" s="192">
        <v>9.7867436370697412E-3</v>
      </c>
    </row>
    <row r="41" spans="1:11" ht="24" customHeight="1" x14ac:dyDescent="0.25">
      <c r="A41" s="161">
        <v>37</v>
      </c>
      <c r="B41" s="190" t="s">
        <v>58</v>
      </c>
      <c r="C41" s="192">
        <v>0.10004764250952849</v>
      </c>
      <c r="D41" s="192">
        <v>0.41184232734243748</v>
      </c>
      <c r="E41" s="192">
        <v>9.8108318287666186E-3</v>
      </c>
      <c r="F41" s="192">
        <v>1.970339333307885E-3</v>
      </c>
      <c r="G41" s="192">
        <v>0</v>
      </c>
      <c r="H41" s="192">
        <v>0.1182455586682068</v>
      </c>
      <c r="I41" s="192">
        <v>0.22100596732734254</v>
      </c>
      <c r="J41" s="192">
        <v>1.7497756076587339E-3</v>
      </c>
      <c r="K41" s="192">
        <v>0.13532755738275151</v>
      </c>
    </row>
    <row r="42" spans="1:11" ht="24" customHeight="1" x14ac:dyDescent="0.25">
      <c r="A42" s="19">
        <v>38</v>
      </c>
      <c r="B42" s="189" t="s">
        <v>56</v>
      </c>
      <c r="C42" s="192">
        <v>2.9648369629266622E-2</v>
      </c>
      <c r="D42" s="192">
        <v>0.45192307533570569</v>
      </c>
      <c r="E42" s="192">
        <v>6.2256125094379885E-3</v>
      </c>
      <c r="F42" s="192">
        <v>0</v>
      </c>
      <c r="G42" s="192">
        <v>2.9410628978289957E-2</v>
      </c>
      <c r="H42" s="192">
        <v>0.31090506855978961</v>
      </c>
      <c r="I42" s="192">
        <v>0.16320065700285299</v>
      </c>
      <c r="J42" s="192">
        <v>3.3862000963474855E-4</v>
      </c>
      <c r="K42" s="192">
        <v>8.3479679750223246E-3</v>
      </c>
    </row>
    <row r="43" spans="1:11" ht="24" customHeight="1" x14ac:dyDescent="0.25">
      <c r="A43" s="161">
        <v>39</v>
      </c>
      <c r="B43" s="190" t="s">
        <v>53</v>
      </c>
      <c r="C43" s="192">
        <v>0.32516156407713898</v>
      </c>
      <c r="D43" s="192">
        <v>0.34066619348497895</v>
      </c>
      <c r="E43" s="192">
        <v>2.124019003102897E-2</v>
      </c>
      <c r="F43" s="192">
        <v>0</v>
      </c>
      <c r="G43" s="192">
        <v>5.1545091173793238E-2</v>
      </c>
      <c r="H43" s="192">
        <v>0</v>
      </c>
      <c r="I43" s="192">
        <v>0.20782542609254787</v>
      </c>
      <c r="J43" s="192">
        <v>2.8062515922887832E-3</v>
      </c>
      <c r="K43" s="192">
        <v>5.075528354822325E-2</v>
      </c>
    </row>
    <row r="44" spans="1:11" ht="24" customHeight="1" x14ac:dyDescent="0.25">
      <c r="A44" s="19">
        <v>40</v>
      </c>
      <c r="B44" s="189" t="s">
        <v>44</v>
      </c>
      <c r="C44" s="192">
        <v>1.1446517247368428E-3</v>
      </c>
      <c r="D44" s="192">
        <v>0.77988372526423488</v>
      </c>
      <c r="E44" s="192">
        <v>0.16853683643366332</v>
      </c>
      <c r="F44" s="192">
        <v>0</v>
      </c>
      <c r="G44" s="192">
        <v>0</v>
      </c>
      <c r="H44" s="192">
        <v>0</v>
      </c>
      <c r="I44" s="192">
        <v>4.796914147925866E-2</v>
      </c>
      <c r="J44" s="192">
        <v>2.0044650837298282E-3</v>
      </c>
      <c r="K44" s="192">
        <v>4.6118001437650465E-4</v>
      </c>
    </row>
    <row r="45" spans="1:11" ht="24" customHeight="1" x14ac:dyDescent="0.25">
      <c r="A45" s="155">
        <v>41</v>
      </c>
      <c r="B45" s="191" t="s">
        <v>50</v>
      </c>
      <c r="C45" s="192">
        <v>0.14311014010298645</v>
      </c>
      <c r="D45" s="192">
        <v>0.38232892809433572</v>
      </c>
      <c r="E45" s="192">
        <v>3.569338677509607E-3</v>
      </c>
      <c r="F45" s="192">
        <v>0</v>
      </c>
      <c r="G45" s="192">
        <v>0</v>
      </c>
      <c r="H45" s="192">
        <v>0.18881528052508642</v>
      </c>
      <c r="I45" s="192">
        <v>0.21270554389644025</v>
      </c>
      <c r="J45" s="192">
        <v>3.282859749713405E-3</v>
      </c>
      <c r="K45" s="192">
        <v>6.6187908953928176E-2</v>
      </c>
    </row>
    <row r="46" spans="1:11" ht="24" customHeight="1" x14ac:dyDescent="0.25"/>
    <row r="47" spans="1:11" hidden="1" x14ac:dyDescent="0.25"/>
  </sheetData>
  <mergeCells count="2">
    <mergeCell ref="A1:K1"/>
    <mergeCell ref="A4:B4"/>
  </mergeCells>
  <conditionalFormatting sqref="P16">
    <cfRule type="colorScale" priority="44">
      <colorScale>
        <cfvo type="min"/>
        <cfvo type="max"/>
        <color theme="0"/>
        <color theme="8" tint="-0.249977111117893"/>
      </colorScale>
    </cfRule>
  </conditionalFormatting>
  <conditionalFormatting sqref="C4">
    <cfRule type="colorScale" priority="34">
      <colorScale>
        <cfvo type="min"/>
        <cfvo type="max"/>
        <color rgb="FFFCFCFF"/>
        <color rgb="FF63BE7B"/>
      </colorScale>
    </cfRule>
  </conditionalFormatting>
  <conditionalFormatting sqref="D4">
    <cfRule type="colorScale" priority="33">
      <colorScale>
        <cfvo type="min"/>
        <cfvo type="max"/>
        <color rgb="FFFCFCFF"/>
        <color rgb="FF63BE7B"/>
      </colorScale>
    </cfRule>
  </conditionalFormatting>
  <conditionalFormatting sqref="E4">
    <cfRule type="colorScale" priority="32">
      <colorScale>
        <cfvo type="min"/>
        <cfvo type="max"/>
        <color rgb="FFFCFCFF"/>
        <color rgb="FF63BE7B"/>
      </colorScale>
    </cfRule>
  </conditionalFormatting>
  <conditionalFormatting sqref="F4">
    <cfRule type="colorScale" priority="31">
      <colorScale>
        <cfvo type="min"/>
        <cfvo type="max"/>
        <color rgb="FFFCFCFF"/>
        <color rgb="FF63BE7B"/>
      </colorScale>
    </cfRule>
  </conditionalFormatting>
  <conditionalFormatting sqref="G4">
    <cfRule type="colorScale" priority="30">
      <colorScale>
        <cfvo type="min"/>
        <cfvo type="max"/>
        <color rgb="FFFCFCFF"/>
        <color rgb="FF63BE7B"/>
      </colorScale>
    </cfRule>
  </conditionalFormatting>
  <conditionalFormatting sqref="H4">
    <cfRule type="colorScale" priority="29">
      <colorScale>
        <cfvo type="min"/>
        <cfvo type="max"/>
        <color rgb="FFFCFCFF"/>
        <color rgb="FF63BE7B"/>
      </colorScale>
    </cfRule>
  </conditionalFormatting>
  <conditionalFormatting sqref="I4">
    <cfRule type="colorScale" priority="28">
      <colorScale>
        <cfvo type="min"/>
        <cfvo type="max"/>
        <color rgb="FFFCFCFF"/>
        <color rgb="FF63BE7B"/>
      </colorScale>
    </cfRule>
  </conditionalFormatting>
  <conditionalFormatting sqref="J4">
    <cfRule type="colorScale" priority="27">
      <colorScale>
        <cfvo type="min"/>
        <cfvo type="max"/>
        <color rgb="FFFCFCFF"/>
        <color rgb="FF63BE7B"/>
      </colorScale>
    </cfRule>
  </conditionalFormatting>
  <conditionalFormatting sqref="K4">
    <cfRule type="colorScale" priority="26">
      <colorScale>
        <cfvo type="min"/>
        <cfvo type="max"/>
        <color rgb="FFFCFCFF"/>
        <color rgb="FF63BE7B"/>
      </colorScale>
    </cfRule>
  </conditionalFormatting>
  <conditionalFormatting sqref="C4:K4">
    <cfRule type="colorScale" priority="18">
      <colorScale>
        <cfvo type="percent" val="0"/>
        <cfvo type="percent" val="100"/>
        <color theme="0"/>
        <color rgb="FF7AADDC"/>
      </colorScale>
    </cfRule>
    <cfRule type="colorScale" priority="19">
      <colorScale>
        <cfvo type="percent" val="0"/>
        <cfvo type="percent" val="100"/>
        <color theme="0"/>
        <color rgb="FF609ED6"/>
      </colorScale>
    </cfRule>
    <cfRule type="colorScale" priority="21">
      <colorScale>
        <cfvo type="min"/>
        <cfvo type="max"/>
        <color theme="0"/>
        <color theme="8" tint="-0.249977111117893"/>
      </colorScale>
    </cfRule>
    <cfRule type="colorScale" priority="22">
      <colorScale>
        <cfvo type="min"/>
        <cfvo type="max"/>
        <color theme="0"/>
        <color theme="4" tint="0.39997558519241921"/>
      </colorScale>
    </cfRule>
    <cfRule type="colorScale" priority="23">
      <colorScale>
        <cfvo type="min"/>
        <cfvo type="max"/>
        <color theme="0"/>
        <color theme="8" tint="0.39997558519241921"/>
      </colorScale>
    </cfRule>
    <cfRule type="colorScale" priority="24">
      <colorScale>
        <cfvo type="min"/>
        <cfvo type="max"/>
        <color theme="0"/>
        <color theme="8" tint="-0.249977111117893"/>
      </colorScale>
    </cfRule>
    <cfRule type="colorScale" priority="25">
      <colorScale>
        <cfvo type="min"/>
        <cfvo type="max"/>
        <color theme="8" tint="0.79998168889431442"/>
        <color theme="8" tint="-0.499984740745262"/>
      </colorScale>
    </cfRule>
  </conditionalFormatting>
  <conditionalFormatting sqref="C4:K4">
    <cfRule type="colorScale" priority="20">
      <colorScale>
        <cfvo type="min"/>
        <cfvo type="max"/>
        <color theme="0"/>
        <color theme="8" tint="0.39997558519241921"/>
      </colorScale>
    </cfRule>
  </conditionalFormatting>
  <conditionalFormatting sqref="C5:C45">
    <cfRule type="colorScale" priority="17">
      <colorScale>
        <cfvo type="min"/>
        <cfvo type="max"/>
        <color rgb="FFFCFCFF"/>
        <color rgb="FF63BE7B"/>
      </colorScale>
    </cfRule>
  </conditionalFormatting>
  <conditionalFormatting sqref="D5:D45">
    <cfRule type="colorScale" priority="16">
      <colorScale>
        <cfvo type="min"/>
        <cfvo type="max"/>
        <color rgb="FFFCFCFF"/>
        <color rgb="FF63BE7B"/>
      </colorScale>
    </cfRule>
  </conditionalFormatting>
  <conditionalFormatting sqref="E5:E45">
    <cfRule type="colorScale" priority="15">
      <colorScale>
        <cfvo type="min"/>
        <cfvo type="max"/>
        <color rgb="FFFCFCFF"/>
        <color rgb="FF63BE7B"/>
      </colorScale>
    </cfRule>
  </conditionalFormatting>
  <conditionalFormatting sqref="F5:F45">
    <cfRule type="colorScale" priority="14">
      <colorScale>
        <cfvo type="min"/>
        <cfvo type="max"/>
        <color rgb="FFFCFCFF"/>
        <color rgb="FF63BE7B"/>
      </colorScale>
    </cfRule>
  </conditionalFormatting>
  <conditionalFormatting sqref="G5:G45">
    <cfRule type="colorScale" priority="13">
      <colorScale>
        <cfvo type="min"/>
        <cfvo type="max"/>
        <color rgb="FFFCFCFF"/>
        <color rgb="FF63BE7B"/>
      </colorScale>
    </cfRule>
  </conditionalFormatting>
  <conditionalFormatting sqref="H5:H45">
    <cfRule type="colorScale" priority="12">
      <colorScale>
        <cfvo type="min"/>
        <cfvo type="max"/>
        <color rgb="FFFCFCFF"/>
        <color rgb="FF63BE7B"/>
      </colorScale>
    </cfRule>
  </conditionalFormatting>
  <conditionalFormatting sqref="I5:I45">
    <cfRule type="colorScale" priority="11">
      <colorScale>
        <cfvo type="min"/>
        <cfvo type="max"/>
        <color rgb="FFFCFCFF"/>
        <color rgb="FF63BE7B"/>
      </colorScale>
    </cfRule>
  </conditionalFormatting>
  <conditionalFormatting sqref="J5:J45">
    <cfRule type="colorScale" priority="10">
      <colorScale>
        <cfvo type="min"/>
        <cfvo type="max"/>
        <color rgb="FFFCFCFF"/>
        <color rgb="FF63BE7B"/>
      </colorScale>
    </cfRule>
  </conditionalFormatting>
  <conditionalFormatting sqref="K5:K45">
    <cfRule type="colorScale" priority="9">
      <colorScale>
        <cfvo type="min"/>
        <cfvo type="max"/>
        <color rgb="FFFCFCFF"/>
        <color rgb="FF63BE7B"/>
      </colorScale>
    </cfRule>
  </conditionalFormatting>
  <conditionalFormatting sqref="C5:K45">
    <cfRule type="colorScale" priority="1">
      <colorScale>
        <cfvo type="percent" val="0"/>
        <cfvo type="percent" val="100"/>
        <color theme="0"/>
        <color rgb="FF7AADDC"/>
      </colorScale>
    </cfRule>
    <cfRule type="colorScale" priority="2">
      <colorScale>
        <cfvo type="percent" val="0"/>
        <cfvo type="percent" val="100"/>
        <color theme="0"/>
        <color rgb="FF609ED6"/>
      </colorScale>
    </cfRule>
    <cfRule type="colorScale" priority="4">
      <colorScale>
        <cfvo type="min"/>
        <cfvo type="max"/>
        <color theme="0"/>
        <color theme="8" tint="-0.249977111117893"/>
      </colorScale>
    </cfRule>
    <cfRule type="colorScale" priority="5">
      <colorScale>
        <cfvo type="min"/>
        <cfvo type="max"/>
        <color theme="0"/>
        <color theme="4" tint="0.39997558519241921"/>
      </colorScale>
    </cfRule>
    <cfRule type="colorScale" priority="6">
      <colorScale>
        <cfvo type="min"/>
        <cfvo type="max"/>
        <color theme="0"/>
        <color theme="8" tint="0.39997558519241921"/>
      </colorScale>
    </cfRule>
    <cfRule type="colorScale" priority="7">
      <colorScale>
        <cfvo type="min"/>
        <cfvo type="max"/>
        <color theme="0"/>
        <color theme="8" tint="-0.249977111117893"/>
      </colorScale>
    </cfRule>
    <cfRule type="colorScale" priority="8">
      <colorScale>
        <cfvo type="min"/>
        <cfvo type="max"/>
        <color theme="8" tint="0.79998168889431442"/>
        <color theme="8" tint="-0.499984740745262"/>
      </colorScale>
    </cfRule>
  </conditionalFormatting>
  <conditionalFormatting sqref="C5:K45">
    <cfRule type="colorScale" priority="3">
      <colorScale>
        <cfvo type="min"/>
        <cfvo type="max"/>
        <color theme="0"/>
        <color theme="8" tint="0.39997558519241921"/>
      </colorScale>
    </cfRule>
  </conditionalFormatting>
  <printOptions horizontalCentered="1" verticalCentered="1"/>
  <pageMargins left="0" right="0" top="0" bottom="0" header="0" footer="0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zoomScaleNormal="100" workbookViewId="0">
      <selection activeCell="G1" sqref="G1"/>
    </sheetView>
  </sheetViews>
  <sheetFormatPr defaultColWidth="0" defaultRowHeight="0" customHeight="1" zeroHeight="1" x14ac:dyDescent="0.25"/>
  <cols>
    <col min="1" max="1" width="4" bestFit="1" customWidth="1"/>
    <col min="2" max="2" width="68.42578125" bestFit="1" customWidth="1"/>
    <col min="3" max="6" width="16.5703125" customWidth="1"/>
    <col min="7" max="7" width="5.28515625" customWidth="1"/>
    <col min="8" max="11" width="0" hidden="1" customWidth="1"/>
    <col min="12" max="16384" width="9.140625" hidden="1"/>
  </cols>
  <sheetData>
    <row r="1" spans="1:7" ht="22.5" customHeight="1" x14ac:dyDescent="0.25">
      <c r="A1" s="241" t="s">
        <v>81</v>
      </c>
      <c r="B1" s="241"/>
      <c r="C1" s="241"/>
      <c r="D1" s="241"/>
      <c r="E1" s="241"/>
      <c r="F1" s="241"/>
      <c r="G1" s="17"/>
    </row>
    <row r="2" spans="1:7" ht="22.5" customHeight="1" x14ac:dyDescent="0.25">
      <c r="A2" s="67"/>
      <c r="B2" s="67"/>
      <c r="C2" s="67"/>
      <c r="D2" s="67"/>
      <c r="E2" s="67"/>
      <c r="F2" s="67"/>
      <c r="G2" s="17"/>
    </row>
    <row r="3" spans="1:7" ht="22.5" customHeight="1" x14ac:dyDescent="0.25">
      <c r="A3" s="242" t="s">
        <v>0</v>
      </c>
      <c r="B3" s="244" t="s">
        <v>22</v>
      </c>
      <c r="C3" s="244" t="s">
        <v>7</v>
      </c>
      <c r="D3" s="244"/>
      <c r="E3" s="244" t="s">
        <v>6</v>
      </c>
      <c r="F3" s="246"/>
      <c r="G3" s="18"/>
    </row>
    <row r="4" spans="1:7" ht="22.5" customHeight="1" x14ac:dyDescent="0.25">
      <c r="A4" s="243"/>
      <c r="B4" s="245"/>
      <c r="C4" s="158">
        <f>'1.1'!C4</f>
        <v>44834</v>
      </c>
      <c r="D4" s="158">
        <f>'1.1'!D4</f>
        <v>44469</v>
      </c>
      <c r="E4" s="158">
        <f>C4</f>
        <v>44834</v>
      </c>
      <c r="F4" s="159">
        <f>D4</f>
        <v>44469</v>
      </c>
      <c r="G4" s="18"/>
    </row>
    <row r="5" spans="1:7" ht="22.5" customHeight="1" x14ac:dyDescent="0.25">
      <c r="A5" s="247" t="s">
        <v>93</v>
      </c>
      <c r="B5" s="221"/>
      <c r="C5" s="221"/>
      <c r="D5" s="221"/>
      <c r="E5" s="221"/>
      <c r="F5" s="222"/>
      <c r="G5" s="21"/>
    </row>
    <row r="6" spans="1:7" ht="22.5" customHeight="1" x14ac:dyDescent="0.25">
      <c r="A6" s="236" t="s">
        <v>116</v>
      </c>
      <c r="B6" s="237"/>
      <c r="C6" s="102">
        <v>7.3965315808105017E-2</v>
      </c>
      <c r="D6" s="103">
        <v>4.047655110950437E-2</v>
      </c>
      <c r="E6" s="102">
        <v>2.5921797969362989E-2</v>
      </c>
      <c r="F6" s="103">
        <v>1.6192996512623306E-2</v>
      </c>
      <c r="G6" s="18"/>
    </row>
    <row r="7" spans="1:7" ht="22.5" customHeight="1" x14ac:dyDescent="0.25">
      <c r="A7" s="19">
        <v>1</v>
      </c>
      <c r="B7" s="76" t="s">
        <v>39</v>
      </c>
      <c r="C7" s="104">
        <v>0.35652294322113137</v>
      </c>
      <c r="D7" s="105">
        <v>3.4007729735445871E-2</v>
      </c>
      <c r="E7" s="106">
        <v>8.6983763159657876E-2</v>
      </c>
      <c r="F7" s="107">
        <v>2.6657239946416599E-3</v>
      </c>
      <c r="G7" s="18"/>
    </row>
    <row r="8" spans="1:7" ht="22.5" customHeight="1" x14ac:dyDescent="0.25">
      <c r="A8" s="22">
        <v>2</v>
      </c>
      <c r="B8" s="78" t="s">
        <v>69</v>
      </c>
      <c r="C8" s="108">
        <v>0.33621688373102304</v>
      </c>
      <c r="D8" s="109">
        <v>5.278195656436728E-2</v>
      </c>
      <c r="E8" s="108">
        <v>4.7370723730621199E-2</v>
      </c>
      <c r="F8" s="109">
        <v>9.0593796075454629E-3</v>
      </c>
      <c r="G8" s="18"/>
    </row>
    <row r="9" spans="1:7" ht="22.5" customHeight="1" x14ac:dyDescent="0.25">
      <c r="A9" s="20">
        <v>3</v>
      </c>
      <c r="B9" s="76" t="s">
        <v>46</v>
      </c>
      <c r="C9" s="104">
        <v>0.30206767345454277</v>
      </c>
      <c r="D9" s="105">
        <v>1.2514888792149896E-2</v>
      </c>
      <c r="E9" s="104">
        <v>0.13806634242408591</v>
      </c>
      <c r="F9" s="105">
        <v>5.5639925920874817E-3</v>
      </c>
      <c r="G9" s="18"/>
    </row>
    <row r="10" spans="1:7" ht="22.5" customHeight="1" x14ac:dyDescent="0.25">
      <c r="A10" s="22">
        <v>4</v>
      </c>
      <c r="B10" s="78" t="s">
        <v>34</v>
      </c>
      <c r="C10" s="108">
        <v>0.22037939747492066</v>
      </c>
      <c r="D10" s="109">
        <v>7.6875094269570843E-2</v>
      </c>
      <c r="E10" s="108">
        <v>6.8060681252787872E-2</v>
      </c>
      <c r="F10" s="109">
        <v>6.3090881613155125E-2</v>
      </c>
      <c r="G10" s="18"/>
    </row>
    <row r="11" spans="1:7" ht="22.5" customHeight="1" x14ac:dyDescent="0.25">
      <c r="A11" s="20">
        <v>5</v>
      </c>
      <c r="B11" s="76" t="s">
        <v>33</v>
      </c>
      <c r="C11" s="104">
        <v>0.2194582349354835</v>
      </c>
      <c r="D11" s="105">
        <v>0.16179317234664309</v>
      </c>
      <c r="E11" s="104">
        <v>7.7218141056305103E-2</v>
      </c>
      <c r="F11" s="105">
        <v>5.0532473179685643E-2</v>
      </c>
      <c r="G11" s="18"/>
    </row>
    <row r="12" spans="1:7" ht="22.5" customHeight="1" x14ac:dyDescent="0.25">
      <c r="A12" s="22">
        <v>6</v>
      </c>
      <c r="B12" s="78" t="s">
        <v>28</v>
      </c>
      <c r="C12" s="108">
        <v>0.19808353126120676</v>
      </c>
      <c r="D12" s="109">
        <v>0.25275542576112731</v>
      </c>
      <c r="E12" s="108">
        <v>8.5355443730761593E-2</v>
      </c>
      <c r="F12" s="109">
        <v>9.2945125392531261E-2</v>
      </c>
      <c r="G12" s="18"/>
    </row>
    <row r="13" spans="1:7" ht="22.5" customHeight="1" x14ac:dyDescent="0.25">
      <c r="A13" s="20">
        <v>7</v>
      </c>
      <c r="B13" s="76" t="s">
        <v>41</v>
      </c>
      <c r="C13" s="104">
        <v>0.19450584873955157</v>
      </c>
      <c r="D13" s="105">
        <v>5.5996246754267093E-2</v>
      </c>
      <c r="E13" s="104">
        <v>3.9936278277453295E-2</v>
      </c>
      <c r="F13" s="105">
        <v>7.0591020422258845E-3</v>
      </c>
      <c r="G13" s="18"/>
    </row>
    <row r="14" spans="1:7" ht="22.5" customHeight="1" x14ac:dyDescent="0.25">
      <c r="A14" s="22">
        <v>8</v>
      </c>
      <c r="B14" s="78" t="s">
        <v>54</v>
      </c>
      <c r="C14" s="108">
        <v>0.17606033437076646</v>
      </c>
      <c r="D14" s="109">
        <v>5.0849872293881881E-2</v>
      </c>
      <c r="E14" s="108">
        <v>6.5901019787349593E-2</v>
      </c>
      <c r="F14" s="109">
        <v>1.893057057201511E-2</v>
      </c>
      <c r="G14" s="18"/>
    </row>
    <row r="15" spans="1:7" ht="22.5" customHeight="1" x14ac:dyDescent="0.25">
      <c r="A15" s="20">
        <v>9</v>
      </c>
      <c r="B15" s="76" t="s">
        <v>70</v>
      </c>
      <c r="C15" s="104">
        <v>0.16068825244213392</v>
      </c>
      <c r="D15" s="105">
        <v>0.18635759156033233</v>
      </c>
      <c r="E15" s="104">
        <v>8.6862606414070578E-2</v>
      </c>
      <c r="F15" s="105">
        <v>0.11768354525781663</v>
      </c>
      <c r="G15" s="18"/>
    </row>
    <row r="16" spans="1:7" ht="22.5" customHeight="1" x14ac:dyDescent="0.25">
      <c r="A16" s="22">
        <v>10</v>
      </c>
      <c r="B16" s="78" t="s">
        <v>38</v>
      </c>
      <c r="C16" s="108">
        <v>0.15701082445944703</v>
      </c>
      <c r="D16" s="109">
        <v>9.3748265888928331E-2</v>
      </c>
      <c r="E16" s="108">
        <v>4.4210806889945574E-2</v>
      </c>
      <c r="F16" s="109">
        <v>3.1882155641499023E-2</v>
      </c>
      <c r="G16" s="18"/>
    </row>
    <row r="17" spans="1:7" ht="22.5" customHeight="1" x14ac:dyDescent="0.25">
      <c r="A17" s="20">
        <v>11</v>
      </c>
      <c r="B17" s="76" t="s">
        <v>68</v>
      </c>
      <c r="C17" s="104">
        <v>0.14816869826144746</v>
      </c>
      <c r="D17" s="105">
        <v>0.10081348691834975</v>
      </c>
      <c r="E17" s="104">
        <v>5.8370778199284976E-2</v>
      </c>
      <c r="F17" s="105">
        <v>3.7848448447323789E-2</v>
      </c>
      <c r="G17" s="18"/>
    </row>
    <row r="18" spans="1:7" ht="22.5" customHeight="1" x14ac:dyDescent="0.25">
      <c r="A18" s="22">
        <v>12</v>
      </c>
      <c r="B18" s="78" t="s">
        <v>30</v>
      </c>
      <c r="C18" s="108">
        <v>0.13525801136725243</v>
      </c>
      <c r="D18" s="109">
        <v>5.3088726290078089E-2</v>
      </c>
      <c r="E18" s="108">
        <v>3.6786092879742376E-2</v>
      </c>
      <c r="F18" s="109">
        <v>1.023145099311561E-2</v>
      </c>
      <c r="G18" s="18"/>
    </row>
    <row r="19" spans="1:7" ht="22.5" customHeight="1" x14ac:dyDescent="0.25">
      <c r="A19" s="20">
        <v>13</v>
      </c>
      <c r="B19" s="76" t="s">
        <v>35</v>
      </c>
      <c r="C19" s="104">
        <v>0.11063343979874217</v>
      </c>
      <c r="D19" s="105">
        <v>0.10760918281973231</v>
      </c>
      <c r="E19" s="104">
        <v>5.1734827447438771E-2</v>
      </c>
      <c r="F19" s="105">
        <v>5.8776949769491757E-2</v>
      </c>
      <c r="G19" s="18"/>
    </row>
    <row r="20" spans="1:7" ht="22.5" customHeight="1" x14ac:dyDescent="0.25">
      <c r="A20" s="22">
        <v>14</v>
      </c>
      <c r="B20" s="78" t="s">
        <v>82</v>
      </c>
      <c r="C20" s="108">
        <v>9.5239905292892002E-2</v>
      </c>
      <c r="D20" s="109">
        <v>1.5067524257277209E-2</v>
      </c>
      <c r="E20" s="108">
        <v>4.4033200453177906E-2</v>
      </c>
      <c r="F20" s="109">
        <v>4.8057375412968468E-3</v>
      </c>
      <c r="G20" s="18"/>
    </row>
    <row r="21" spans="1:7" ht="22.5" customHeight="1" x14ac:dyDescent="0.25">
      <c r="A21" s="20">
        <v>15</v>
      </c>
      <c r="B21" s="76" t="s">
        <v>43</v>
      </c>
      <c r="C21" s="104">
        <v>9.4527573663252165E-2</v>
      </c>
      <c r="D21" s="105">
        <v>7.6688226238580723E-2</v>
      </c>
      <c r="E21" s="104">
        <v>3.0409096700554278E-2</v>
      </c>
      <c r="F21" s="105">
        <v>2.6432387408134948E-2</v>
      </c>
      <c r="G21" s="18"/>
    </row>
    <row r="22" spans="1:7" ht="22.5" customHeight="1" x14ac:dyDescent="0.25">
      <c r="A22" s="22">
        <v>16</v>
      </c>
      <c r="B22" s="78" t="s">
        <v>47</v>
      </c>
      <c r="C22" s="108">
        <v>7.1348891130739958E-2</v>
      </c>
      <c r="D22" s="109">
        <v>3.6903174445966073E-2</v>
      </c>
      <c r="E22" s="108">
        <v>1.6872490376988829E-2</v>
      </c>
      <c r="F22" s="109">
        <v>2.9406007373728119E-2</v>
      </c>
      <c r="G22" s="18"/>
    </row>
    <row r="23" spans="1:7" ht="22.5" customHeight="1" x14ac:dyDescent="0.25">
      <c r="A23" s="20">
        <v>17</v>
      </c>
      <c r="B23" s="76" t="s">
        <v>29</v>
      </c>
      <c r="C23" s="104">
        <v>6.7946033722599955E-2</v>
      </c>
      <c r="D23" s="105">
        <v>8.1742921217776085E-2</v>
      </c>
      <c r="E23" s="104">
        <v>2.3232178145710051E-2</v>
      </c>
      <c r="F23" s="105">
        <v>2.060950266695482E-2</v>
      </c>
      <c r="G23" s="18"/>
    </row>
    <row r="24" spans="1:7" ht="22.5" customHeight="1" x14ac:dyDescent="0.25">
      <c r="A24" s="22">
        <v>18</v>
      </c>
      <c r="B24" s="78" t="s">
        <v>40</v>
      </c>
      <c r="C24" s="108">
        <v>6.2222230335600558E-2</v>
      </c>
      <c r="D24" s="109">
        <v>4.8021337887060332E-2</v>
      </c>
      <c r="E24" s="108">
        <v>8.4117445522091504E-3</v>
      </c>
      <c r="F24" s="109">
        <v>1.7366563294988226E-2</v>
      </c>
      <c r="G24" s="18"/>
    </row>
    <row r="25" spans="1:7" ht="22.5" customHeight="1" x14ac:dyDescent="0.25">
      <c r="A25" s="20">
        <v>19</v>
      </c>
      <c r="B25" s="76" t="s">
        <v>27</v>
      </c>
      <c r="C25" s="104">
        <v>5.5796041979540918E-2</v>
      </c>
      <c r="D25" s="105">
        <v>5.1024873556234772E-2</v>
      </c>
      <c r="E25" s="104">
        <v>2.282772792730255E-2</v>
      </c>
      <c r="F25" s="105">
        <v>2.0995104443698256E-2</v>
      </c>
      <c r="G25" s="18"/>
    </row>
    <row r="26" spans="1:7" ht="22.5" customHeight="1" x14ac:dyDescent="0.25">
      <c r="A26" s="22">
        <v>20</v>
      </c>
      <c r="B26" s="78" t="s">
        <v>67</v>
      </c>
      <c r="C26" s="108">
        <v>3.3688058485788708E-2</v>
      </c>
      <c r="D26" s="109">
        <v>2.4890542665971443E-2</v>
      </c>
      <c r="E26" s="108">
        <v>5.8595656529170145E-3</v>
      </c>
      <c r="F26" s="109">
        <v>4.9135169778682583E-3</v>
      </c>
      <c r="G26" s="18"/>
    </row>
    <row r="27" spans="1:7" ht="22.5" customHeight="1" x14ac:dyDescent="0.25">
      <c r="A27" s="20">
        <v>21</v>
      </c>
      <c r="B27" s="76" t="s">
        <v>45</v>
      </c>
      <c r="C27" s="104">
        <v>2.9378909939324859E-2</v>
      </c>
      <c r="D27" s="105">
        <v>2.7117338356649551E-2</v>
      </c>
      <c r="E27" s="104">
        <v>1.4961419527527556E-2</v>
      </c>
      <c r="F27" s="105">
        <v>1.7146560993770429E-2</v>
      </c>
      <c r="G27" s="18"/>
    </row>
    <row r="28" spans="1:7" ht="22.5" customHeight="1" x14ac:dyDescent="0.25">
      <c r="A28" s="22">
        <v>22</v>
      </c>
      <c r="B28" s="78" t="s">
        <v>49</v>
      </c>
      <c r="C28" s="108">
        <v>2.8917248850182455E-2</v>
      </c>
      <c r="D28" s="109">
        <v>0.10384079866523853</v>
      </c>
      <c r="E28" s="108">
        <v>2.0153300782235074E-2</v>
      </c>
      <c r="F28" s="109">
        <v>7.943961212223756E-2</v>
      </c>
      <c r="G28" s="18"/>
    </row>
    <row r="29" spans="1:7" ht="22.5" customHeight="1" x14ac:dyDescent="0.25">
      <c r="A29" s="20">
        <v>23</v>
      </c>
      <c r="B29" s="76" t="s">
        <v>26</v>
      </c>
      <c r="C29" s="104">
        <v>2.1321981154744513E-2</v>
      </c>
      <c r="D29" s="105">
        <v>4.9817642559373803E-3</v>
      </c>
      <c r="E29" s="104">
        <v>1.1519513191516695E-2</v>
      </c>
      <c r="F29" s="105">
        <v>2.3306267882250401E-3</v>
      </c>
      <c r="G29" s="18"/>
    </row>
    <row r="30" spans="1:7" ht="22.5" customHeight="1" x14ac:dyDescent="0.25">
      <c r="A30" s="22">
        <v>24</v>
      </c>
      <c r="B30" s="78" t="s">
        <v>36</v>
      </c>
      <c r="C30" s="108">
        <v>1.3683041606935134E-2</v>
      </c>
      <c r="D30" s="109">
        <v>2.4569182807348141E-3</v>
      </c>
      <c r="E30" s="108">
        <v>5.4569713458903072E-4</v>
      </c>
      <c r="F30" s="109">
        <v>8.1746314350831465E-4</v>
      </c>
      <c r="G30" s="18"/>
    </row>
    <row r="31" spans="1:7" ht="22.5" customHeight="1" x14ac:dyDescent="0.25">
      <c r="A31" s="20">
        <v>25</v>
      </c>
      <c r="B31" s="76" t="s">
        <v>31</v>
      </c>
      <c r="C31" s="104">
        <v>1.1777373570908793E-2</v>
      </c>
      <c r="D31" s="105">
        <v>3.5760277639867215E-2</v>
      </c>
      <c r="E31" s="104">
        <v>4.8137252158191755E-3</v>
      </c>
      <c r="F31" s="105">
        <v>2.2159833497483832E-2</v>
      </c>
      <c r="G31" s="18"/>
    </row>
    <row r="32" spans="1:7" ht="22.5" customHeight="1" x14ac:dyDescent="0.25">
      <c r="A32" s="22">
        <v>26</v>
      </c>
      <c r="B32" s="78" t="s">
        <v>50</v>
      </c>
      <c r="C32" s="108">
        <v>8.577738540002636E-3</v>
      </c>
      <c r="D32" s="109" t="s">
        <v>9</v>
      </c>
      <c r="E32" s="108">
        <v>5.6301569858948752E-4</v>
      </c>
      <c r="F32" s="109" t="s">
        <v>9</v>
      </c>
      <c r="G32" s="18"/>
    </row>
    <row r="33" spans="1:7" ht="22.5" customHeight="1" x14ac:dyDescent="0.25">
      <c r="A33" s="20">
        <v>27</v>
      </c>
      <c r="B33" s="76" t="s">
        <v>37</v>
      </c>
      <c r="C33" s="104">
        <v>8.3999379368988533E-3</v>
      </c>
      <c r="D33" s="105">
        <v>8.3289927942156033E-3</v>
      </c>
      <c r="E33" s="104">
        <v>2.0169802870703153E-3</v>
      </c>
      <c r="F33" s="105">
        <v>2.6401541929920707E-3</v>
      </c>
      <c r="G33" s="18"/>
    </row>
    <row r="34" spans="1:7" ht="22.5" customHeight="1" x14ac:dyDescent="0.25">
      <c r="A34" s="22">
        <v>28</v>
      </c>
      <c r="B34" s="78" t="s">
        <v>53</v>
      </c>
      <c r="C34" s="108">
        <v>-7.8446843816012187E-3</v>
      </c>
      <c r="D34" s="109">
        <v>-4.0175956368825629E-2</v>
      </c>
      <c r="E34" s="108">
        <v>-5.103182700327529E-3</v>
      </c>
      <c r="F34" s="109">
        <v>-2.6365654094139577E-2</v>
      </c>
      <c r="G34" s="18"/>
    </row>
    <row r="35" spans="1:7" ht="22.5" customHeight="1" x14ac:dyDescent="0.25">
      <c r="A35" s="20">
        <v>29</v>
      </c>
      <c r="B35" s="76" t="s">
        <v>44</v>
      </c>
      <c r="C35" s="104">
        <v>-3.2354670101692538E-2</v>
      </c>
      <c r="D35" s="105">
        <v>-7.3867264799059862E-2</v>
      </c>
      <c r="E35" s="104">
        <v>-2.547016825149551E-2</v>
      </c>
      <c r="F35" s="105">
        <v>-4.2876682155026442E-2</v>
      </c>
      <c r="G35" s="18"/>
    </row>
    <row r="36" spans="1:7" ht="22.5" customHeight="1" x14ac:dyDescent="0.25">
      <c r="A36" s="22">
        <v>30</v>
      </c>
      <c r="B36" s="78" t="s">
        <v>56</v>
      </c>
      <c r="C36" s="108">
        <v>-4.3678539001217785E-2</v>
      </c>
      <c r="D36" s="109">
        <v>-5.1654233021315669E-3</v>
      </c>
      <c r="E36" s="108">
        <v>-3.1190181464945566E-2</v>
      </c>
      <c r="F36" s="109">
        <v>-4.4823012791856054E-3</v>
      </c>
      <c r="G36" s="18"/>
    </row>
    <row r="37" spans="1:7" ht="22.5" customHeight="1" x14ac:dyDescent="0.25">
      <c r="A37" s="20">
        <v>31</v>
      </c>
      <c r="B37" s="76" t="s">
        <v>58</v>
      </c>
      <c r="C37" s="104">
        <v>-8.0342779744713447E-2</v>
      </c>
      <c r="D37" s="105">
        <v>-0.1748450419203082</v>
      </c>
      <c r="E37" s="104">
        <v>-5.6488196315977963E-2</v>
      </c>
      <c r="F37" s="105">
        <v>-0.13006979359288409</v>
      </c>
      <c r="G37" s="18"/>
    </row>
    <row r="38" spans="1:7" ht="22.5" customHeight="1" x14ac:dyDescent="0.25">
      <c r="A38" s="22">
        <v>32</v>
      </c>
      <c r="B38" s="78" t="s">
        <v>32</v>
      </c>
      <c r="C38" s="108">
        <v>-0.14110391293256969</v>
      </c>
      <c r="D38" s="109">
        <v>3.1320674489517093E-2</v>
      </c>
      <c r="E38" s="108">
        <v>-5.474164074152247E-2</v>
      </c>
      <c r="F38" s="109">
        <v>1.1100936315270803E-2</v>
      </c>
      <c r="G38" s="18"/>
    </row>
    <row r="39" spans="1:7" ht="22.5" customHeight="1" x14ac:dyDescent="0.25">
      <c r="A39" s="114">
        <v>33</v>
      </c>
      <c r="B39" s="165" t="s">
        <v>57</v>
      </c>
      <c r="C39" s="163">
        <v>-0.37236707159362059</v>
      </c>
      <c r="D39" s="164">
        <v>0.17921871870479184</v>
      </c>
      <c r="E39" s="163">
        <v>-0.15429193050256707</v>
      </c>
      <c r="F39" s="164">
        <v>7.2504138817468033E-2</v>
      </c>
      <c r="G39" s="18"/>
    </row>
    <row r="40" spans="1:7" ht="22.5" customHeight="1" x14ac:dyDescent="0.25">
      <c r="A40" s="220" t="s">
        <v>94</v>
      </c>
      <c r="B40" s="221"/>
      <c r="C40" s="221"/>
      <c r="D40" s="221"/>
      <c r="E40" s="221"/>
      <c r="F40" s="222"/>
      <c r="G40" s="21"/>
    </row>
    <row r="41" spans="1:7" ht="22.5" customHeight="1" x14ac:dyDescent="0.25">
      <c r="A41" s="238" t="s">
        <v>117</v>
      </c>
      <c r="B41" s="235"/>
      <c r="C41" s="33">
        <v>2.5489431633717054E-2</v>
      </c>
      <c r="D41" s="35">
        <v>1.8896778595065781E-2</v>
      </c>
      <c r="E41" s="33">
        <v>8.9690679247194892E-3</v>
      </c>
      <c r="F41" s="35">
        <v>6.9531103371011666E-3</v>
      </c>
      <c r="G41" s="18"/>
    </row>
    <row r="42" spans="1:7" ht="22.5" customHeight="1" x14ac:dyDescent="0.25">
      <c r="A42" s="40">
        <v>1</v>
      </c>
      <c r="B42" s="160" t="s">
        <v>59</v>
      </c>
      <c r="C42" s="61">
        <v>0.1086928693136142</v>
      </c>
      <c r="D42" s="41">
        <v>2.228141238683611E-3</v>
      </c>
      <c r="E42" s="61">
        <v>3.1247904911538161E-2</v>
      </c>
      <c r="F42" s="41">
        <v>1.2088384209947662E-3</v>
      </c>
      <c r="G42" s="18"/>
    </row>
    <row r="43" spans="1:7" ht="22.5" customHeight="1" x14ac:dyDescent="0.25">
      <c r="A43" s="161">
        <v>2</v>
      </c>
      <c r="B43" s="78" t="s">
        <v>60</v>
      </c>
      <c r="C43" s="53">
        <v>5.4302479565641264E-2</v>
      </c>
      <c r="D43" s="52">
        <v>4.1741635679678604E-2</v>
      </c>
      <c r="E43" s="53">
        <v>2.9908683721380475E-2</v>
      </c>
      <c r="F43" s="52">
        <v>2.2422786480826226E-2</v>
      </c>
      <c r="G43" s="18"/>
    </row>
    <row r="44" spans="1:7" ht="22.5" customHeight="1" x14ac:dyDescent="0.25">
      <c r="A44" s="19">
        <v>3</v>
      </c>
      <c r="B44" s="76" t="s">
        <v>61</v>
      </c>
      <c r="C44" s="37">
        <v>3.3947875981808699E-2</v>
      </c>
      <c r="D44" s="39">
        <v>5.5694479952688079E-2</v>
      </c>
      <c r="E44" s="37">
        <v>1.1961317696254858E-2</v>
      </c>
      <c r="F44" s="39">
        <v>2.1565014560750287E-2</v>
      </c>
      <c r="G44" s="18"/>
    </row>
    <row r="45" spans="1:7" ht="22.5" customHeight="1" x14ac:dyDescent="0.25">
      <c r="A45" s="161">
        <v>4</v>
      </c>
      <c r="B45" s="78" t="s">
        <v>66</v>
      </c>
      <c r="C45" s="53">
        <v>2.6685789879352741E-2</v>
      </c>
      <c r="D45" s="52">
        <v>6.0057497551034011E-2</v>
      </c>
      <c r="E45" s="53">
        <v>1.3406791658405297E-2</v>
      </c>
      <c r="F45" s="52">
        <v>4.0067479521006817E-2</v>
      </c>
      <c r="G45" s="18"/>
    </row>
    <row r="46" spans="1:7" ht="22.5" customHeight="1" x14ac:dyDescent="0.25">
      <c r="A46" s="19">
        <v>5</v>
      </c>
      <c r="B46" s="76" t="s">
        <v>65</v>
      </c>
      <c r="C46" s="37">
        <v>5.2775618124746319E-3</v>
      </c>
      <c r="D46" s="39">
        <v>2.5161522079642375E-2</v>
      </c>
      <c r="E46" s="37">
        <v>7.6552269123114972E-4</v>
      </c>
      <c r="F46" s="39">
        <v>4.2190822743710431E-3</v>
      </c>
      <c r="G46" s="18"/>
    </row>
    <row r="47" spans="1:7" ht="22.5" customHeight="1" x14ac:dyDescent="0.25">
      <c r="A47" s="161">
        <v>6</v>
      </c>
      <c r="B47" s="78" t="s">
        <v>63</v>
      </c>
      <c r="C47" s="53">
        <v>-3.3566347079350004E-3</v>
      </c>
      <c r="D47" s="52">
        <v>1.0471455803821009E-2</v>
      </c>
      <c r="E47" s="53">
        <v>-2.2656640891022383E-3</v>
      </c>
      <c r="F47" s="52">
        <v>3.0260424345078412E-3</v>
      </c>
      <c r="G47" s="18"/>
    </row>
    <row r="48" spans="1:7" ht="22.5" customHeight="1" x14ac:dyDescent="0.25">
      <c r="A48" s="19">
        <v>7</v>
      </c>
      <c r="B48" s="76" t="s">
        <v>62</v>
      </c>
      <c r="C48" s="37">
        <v>-8.2201985704821907E-3</v>
      </c>
      <c r="D48" s="39">
        <v>-3.3282290895849276E-2</v>
      </c>
      <c r="E48" s="37">
        <v>-5.676292767275202E-3</v>
      </c>
      <c r="F48" s="39">
        <v>-2.0559037792373589E-2</v>
      </c>
      <c r="G48" s="18"/>
    </row>
    <row r="49" spans="1:7" ht="22.5" customHeight="1" x14ac:dyDescent="0.25">
      <c r="A49" s="162">
        <v>8</v>
      </c>
      <c r="B49" s="157" t="s">
        <v>64</v>
      </c>
      <c r="C49" s="54">
        <v>-2.9296124126335043E-2</v>
      </c>
      <c r="D49" s="55">
        <v>1.2775503428760151E-2</v>
      </c>
      <c r="E49" s="54">
        <v>-1.5894976481884201E-2</v>
      </c>
      <c r="F49" s="55">
        <v>3.3035860320006151E-3</v>
      </c>
      <c r="G49" s="18"/>
    </row>
    <row r="50" spans="1:7" ht="22.5" customHeight="1" x14ac:dyDescent="0.25">
      <c r="A50" s="239" t="s">
        <v>83</v>
      </c>
      <c r="B50" s="239"/>
      <c r="C50" s="239"/>
      <c r="D50" s="239"/>
      <c r="E50" s="239"/>
      <c r="F50" s="239"/>
      <c r="G50" s="18"/>
    </row>
    <row r="51" spans="1:7" ht="22.5" customHeight="1" x14ac:dyDescent="0.25">
      <c r="A51" s="240"/>
      <c r="B51" s="240"/>
      <c r="C51" s="240"/>
      <c r="D51" s="240"/>
      <c r="E51" s="240"/>
      <c r="F51" s="240"/>
      <c r="G51" s="18"/>
    </row>
    <row r="52" spans="1:7" ht="22.5" customHeight="1" x14ac:dyDescent="0.25">
      <c r="A52" s="240"/>
      <c r="B52" s="240"/>
      <c r="C52" s="240"/>
      <c r="D52" s="240"/>
      <c r="E52" s="240"/>
      <c r="F52" s="240"/>
      <c r="G52" s="18"/>
    </row>
    <row r="53" spans="1:7" ht="22.5" hidden="1" customHeight="1" x14ac:dyDescent="0.25">
      <c r="A53" s="240"/>
      <c r="B53" s="240"/>
      <c r="C53" s="240"/>
      <c r="D53" s="240"/>
      <c r="E53" s="240"/>
      <c r="F53" s="240"/>
      <c r="G53" s="18"/>
    </row>
    <row r="54" spans="1:7" ht="22.5" hidden="1" customHeight="1" x14ac:dyDescent="0.25"/>
  </sheetData>
  <mergeCells count="10">
    <mergeCell ref="A6:B6"/>
    <mergeCell ref="A40:F40"/>
    <mergeCell ref="A41:B41"/>
    <mergeCell ref="A50:F53"/>
    <mergeCell ref="A1:F1"/>
    <mergeCell ref="A3:A4"/>
    <mergeCell ref="B3:B4"/>
    <mergeCell ref="E3:F3"/>
    <mergeCell ref="C3:D3"/>
    <mergeCell ref="A5:F5"/>
  </mergeCells>
  <printOptions horizontalCentered="1" verticalCentered="1"/>
  <pageMargins left="0" right="0" top="0" bottom="0" header="0" footer="0"/>
  <pageSetup paperSize="9" scale="74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C8" sqref="C8"/>
    </sheetView>
  </sheetViews>
  <sheetFormatPr defaultColWidth="0" defaultRowHeight="24.75" customHeight="1" zeroHeight="1" x14ac:dyDescent="0.25"/>
  <cols>
    <col min="1" max="1" width="5.5703125" style="23" customWidth="1"/>
    <col min="2" max="2" width="66.28515625" style="23" customWidth="1"/>
    <col min="3" max="5" width="34.5703125" style="23" customWidth="1"/>
    <col min="6" max="6" width="5.7109375" style="23" customWidth="1"/>
    <col min="7" max="16384" width="9.140625" style="23" hidden="1"/>
  </cols>
  <sheetData>
    <row r="1" spans="1:6" ht="23.25" customHeight="1" x14ac:dyDescent="0.25">
      <c r="A1" s="248" t="s">
        <v>87</v>
      </c>
      <c r="B1" s="248"/>
      <c r="C1" s="248"/>
      <c r="D1" s="248"/>
      <c r="E1" s="248"/>
      <c r="F1" s="181"/>
    </row>
    <row r="2" spans="1:6" ht="23.25" customHeight="1" x14ac:dyDescent="0.25">
      <c r="A2" s="66"/>
      <c r="B2" s="66"/>
      <c r="C2" s="66"/>
      <c r="D2" s="66"/>
      <c r="E2" s="66"/>
      <c r="F2" s="66"/>
    </row>
    <row r="3" spans="1:6" ht="108" customHeight="1" x14ac:dyDescent="0.25">
      <c r="A3" s="70" t="s">
        <v>0</v>
      </c>
      <c r="B3" s="71" t="s">
        <v>22</v>
      </c>
      <c r="C3" s="71" t="s">
        <v>84</v>
      </c>
      <c r="D3" s="71" t="s">
        <v>85</v>
      </c>
      <c r="E3" s="72" t="s">
        <v>86</v>
      </c>
      <c r="F3" s="32"/>
    </row>
    <row r="4" spans="1:6" ht="23.25" customHeight="1" x14ac:dyDescent="0.25">
      <c r="A4" s="252" t="s">
        <v>93</v>
      </c>
      <c r="B4" s="253"/>
      <c r="C4" s="253"/>
      <c r="D4" s="253"/>
      <c r="E4" s="254"/>
      <c r="F4" s="25"/>
    </row>
    <row r="5" spans="1:6" ht="23.25" customHeight="1" x14ac:dyDescent="0.25">
      <c r="A5" s="238" t="s">
        <v>116</v>
      </c>
      <c r="B5" s="235"/>
      <c r="C5" s="33">
        <v>0.38351305573266375</v>
      </c>
      <c r="D5" s="34">
        <v>1.0307177870021453</v>
      </c>
      <c r="E5" s="35">
        <v>0.93598734524899974</v>
      </c>
    </row>
    <row r="6" spans="1:6" ht="23.25" customHeight="1" x14ac:dyDescent="0.25">
      <c r="A6" s="36">
        <v>1</v>
      </c>
      <c r="B6" s="151" t="s">
        <v>53</v>
      </c>
      <c r="C6" s="153">
        <v>0.10362381629269839</v>
      </c>
      <c r="D6" s="51">
        <v>1.2121410299532249</v>
      </c>
      <c r="E6" s="154">
        <v>1.0295367579712278</v>
      </c>
    </row>
    <row r="7" spans="1:6" ht="23.25" customHeight="1" x14ac:dyDescent="0.25">
      <c r="A7" s="20">
        <f t="shared" ref="A7:A38" si="0">A6+1</f>
        <v>2</v>
      </c>
      <c r="B7" s="80" t="s">
        <v>89</v>
      </c>
      <c r="C7" s="37">
        <v>0.11705855191056935</v>
      </c>
      <c r="D7" s="38">
        <v>0.67754866669245462</v>
      </c>
      <c r="E7" s="39">
        <v>0.62399183879160036</v>
      </c>
    </row>
    <row r="8" spans="1:6" ht="23.25" customHeight="1" x14ac:dyDescent="0.25">
      <c r="A8" s="22">
        <f t="shared" si="0"/>
        <v>3</v>
      </c>
      <c r="B8" s="140" t="s">
        <v>28</v>
      </c>
      <c r="C8" s="53">
        <v>0.12978930728360302</v>
      </c>
      <c r="D8" s="50">
        <v>0.92834338865389021</v>
      </c>
      <c r="E8" s="52">
        <v>0.86718395664810255</v>
      </c>
    </row>
    <row r="9" spans="1:6" ht="23.25" customHeight="1" x14ac:dyDescent="0.25">
      <c r="A9" s="20">
        <f t="shared" si="0"/>
        <v>4</v>
      </c>
      <c r="B9" s="80" t="s">
        <v>42</v>
      </c>
      <c r="C9" s="37">
        <v>0.17552037811448773</v>
      </c>
      <c r="D9" s="38">
        <v>1.0472661812950492</v>
      </c>
      <c r="E9" s="39">
        <v>0.90905350522745898</v>
      </c>
    </row>
    <row r="10" spans="1:6" ht="23.25" customHeight="1" x14ac:dyDescent="0.25">
      <c r="A10" s="22">
        <f t="shared" si="0"/>
        <v>5</v>
      </c>
      <c r="B10" s="140" t="s">
        <v>35</v>
      </c>
      <c r="C10" s="53">
        <v>0.19256086274098561</v>
      </c>
      <c r="D10" s="50">
        <v>1.0687251415084802</v>
      </c>
      <c r="E10" s="52">
        <v>0.79955384144628017</v>
      </c>
    </row>
    <row r="11" spans="1:6" ht="23.25" customHeight="1" x14ac:dyDescent="0.25">
      <c r="A11" s="20">
        <f t="shared" si="0"/>
        <v>6</v>
      </c>
      <c r="B11" s="80" t="s">
        <v>31</v>
      </c>
      <c r="C11" s="37">
        <v>0.19754557296793829</v>
      </c>
      <c r="D11" s="38">
        <v>1.0993088545093033</v>
      </c>
      <c r="E11" s="39">
        <v>0.97838355598197668</v>
      </c>
    </row>
    <row r="12" spans="1:6" ht="23.25" customHeight="1" x14ac:dyDescent="0.25">
      <c r="A12" s="22">
        <f t="shared" si="0"/>
        <v>7</v>
      </c>
      <c r="B12" s="140" t="s">
        <v>70</v>
      </c>
      <c r="C12" s="53">
        <v>0.20160741435276242</v>
      </c>
      <c r="D12" s="50">
        <v>0.98764150328628064</v>
      </c>
      <c r="E12" s="52">
        <v>0.62539329939186328</v>
      </c>
    </row>
    <row r="13" spans="1:6" ht="23.25" customHeight="1" x14ac:dyDescent="0.25">
      <c r="A13" s="20">
        <f t="shared" si="0"/>
        <v>8</v>
      </c>
      <c r="B13" s="80" t="s">
        <v>68</v>
      </c>
      <c r="C13" s="37">
        <v>0.2036956936474206</v>
      </c>
      <c r="D13" s="38">
        <v>1.0331911088245136</v>
      </c>
      <c r="E13" s="39">
        <v>0.95203903347869145</v>
      </c>
    </row>
    <row r="14" spans="1:6" ht="23.25" customHeight="1" x14ac:dyDescent="0.25">
      <c r="A14" s="22">
        <f t="shared" si="0"/>
        <v>9</v>
      </c>
      <c r="B14" s="140" t="s">
        <v>41</v>
      </c>
      <c r="C14" s="53">
        <v>0.2244038006118636</v>
      </c>
      <c r="D14" s="50">
        <v>1.0355003414066983</v>
      </c>
      <c r="E14" s="52">
        <v>0.95012890292498298</v>
      </c>
    </row>
    <row r="15" spans="1:6" ht="23.25" customHeight="1" x14ac:dyDescent="0.25">
      <c r="A15" s="20">
        <f t="shared" si="0"/>
        <v>10</v>
      </c>
      <c r="B15" s="80" t="s">
        <v>33</v>
      </c>
      <c r="C15" s="37">
        <v>0.23106185153739411</v>
      </c>
      <c r="D15" s="38">
        <v>1.0680352063700957</v>
      </c>
      <c r="E15" s="39">
        <v>0.4490901667894186</v>
      </c>
    </row>
    <row r="16" spans="1:6" ht="23.25" customHeight="1" x14ac:dyDescent="0.25">
      <c r="A16" s="22">
        <f t="shared" si="0"/>
        <v>11</v>
      </c>
      <c r="B16" s="140" t="s">
        <v>29</v>
      </c>
      <c r="C16" s="53">
        <v>0.24870752196976761</v>
      </c>
      <c r="D16" s="50">
        <v>0.98752138971311376</v>
      </c>
      <c r="E16" s="52">
        <v>0.95273846273280627</v>
      </c>
    </row>
    <row r="17" spans="1:5" ht="23.25" customHeight="1" x14ac:dyDescent="0.25">
      <c r="A17" s="20">
        <f t="shared" si="0"/>
        <v>12</v>
      </c>
      <c r="B17" s="80" t="s">
        <v>30</v>
      </c>
      <c r="C17" s="37">
        <v>0.2526647317730043</v>
      </c>
      <c r="D17" s="38">
        <v>0.9935663415515974</v>
      </c>
      <c r="E17" s="39">
        <v>0.93747267502678999</v>
      </c>
    </row>
    <row r="18" spans="1:5" ht="23.25" customHeight="1" x14ac:dyDescent="0.25">
      <c r="A18" s="22">
        <f t="shared" si="0"/>
        <v>13</v>
      </c>
      <c r="B18" s="140" t="s">
        <v>43</v>
      </c>
      <c r="C18" s="53">
        <v>0.28158174927824137</v>
      </c>
      <c r="D18" s="50">
        <v>0.9822788130981428</v>
      </c>
      <c r="E18" s="52">
        <v>0.95583343937554588</v>
      </c>
    </row>
    <row r="19" spans="1:5" ht="23.25" customHeight="1" x14ac:dyDescent="0.25">
      <c r="A19" s="20">
        <f t="shared" si="0"/>
        <v>14</v>
      </c>
      <c r="B19" s="80" t="s">
        <v>39</v>
      </c>
      <c r="C19" s="37">
        <v>0.30269246723091336</v>
      </c>
      <c r="D19" s="38">
        <v>0.91358612059213085</v>
      </c>
      <c r="E19" s="39">
        <v>0.87188653770340341</v>
      </c>
    </row>
    <row r="20" spans="1:5" ht="23.25" customHeight="1" x14ac:dyDescent="0.25">
      <c r="A20" s="22">
        <f t="shared" si="0"/>
        <v>15</v>
      </c>
      <c r="B20" s="140" t="s">
        <v>67</v>
      </c>
      <c r="C20" s="53">
        <v>0.30601920292446066</v>
      </c>
      <c r="D20" s="50">
        <v>1.0210814045195153</v>
      </c>
      <c r="E20" s="52">
        <v>0.9905011939966395</v>
      </c>
    </row>
    <row r="21" spans="1:5" ht="23.25" customHeight="1" x14ac:dyDescent="0.25">
      <c r="A21" s="20">
        <f t="shared" si="0"/>
        <v>16</v>
      </c>
      <c r="B21" s="80" t="s">
        <v>40</v>
      </c>
      <c r="C21" s="37">
        <v>0.30723148215366641</v>
      </c>
      <c r="D21" s="38">
        <v>1.1370158225120535</v>
      </c>
      <c r="E21" s="39">
        <v>0.86003557372194006</v>
      </c>
    </row>
    <row r="22" spans="1:5" ht="23.25" customHeight="1" x14ac:dyDescent="0.25">
      <c r="A22" s="22">
        <f t="shared" si="0"/>
        <v>17</v>
      </c>
      <c r="B22" s="140" t="s">
        <v>37</v>
      </c>
      <c r="C22" s="53">
        <v>0.32898727179682175</v>
      </c>
      <c r="D22" s="50">
        <v>1.0671597481300172</v>
      </c>
      <c r="E22" s="52">
        <v>0.9969504588692234</v>
      </c>
    </row>
    <row r="23" spans="1:5" ht="23.25" customHeight="1" x14ac:dyDescent="0.25">
      <c r="A23" s="20">
        <f t="shared" si="0"/>
        <v>18</v>
      </c>
      <c r="B23" s="80" t="s">
        <v>90</v>
      </c>
      <c r="C23" s="37">
        <v>0.37263631056208868</v>
      </c>
      <c r="D23" s="38">
        <v>0.89694660934516857</v>
      </c>
      <c r="E23" s="39">
        <v>0.86641890157903523</v>
      </c>
    </row>
    <row r="24" spans="1:5" ht="23.25" customHeight="1" x14ac:dyDescent="0.25">
      <c r="A24" s="22">
        <f t="shared" si="0"/>
        <v>19</v>
      </c>
      <c r="B24" s="140" t="s">
        <v>44</v>
      </c>
      <c r="C24" s="53">
        <v>0.37468532394176884</v>
      </c>
      <c r="D24" s="50">
        <v>1.3220601263399963</v>
      </c>
      <c r="E24" s="52">
        <v>1.120412241607631</v>
      </c>
    </row>
    <row r="25" spans="1:5" ht="23.25" customHeight="1" x14ac:dyDescent="0.25">
      <c r="A25" s="20">
        <f t="shared" si="0"/>
        <v>20</v>
      </c>
      <c r="B25" s="80" t="s">
        <v>50</v>
      </c>
      <c r="C25" s="37">
        <v>0.37797812256642854</v>
      </c>
      <c r="D25" s="38">
        <v>1.1062038390316209</v>
      </c>
      <c r="E25" s="39">
        <v>0.98835929805837597</v>
      </c>
    </row>
    <row r="26" spans="1:5" ht="23.25" customHeight="1" x14ac:dyDescent="0.25">
      <c r="A26" s="22">
        <f t="shared" si="0"/>
        <v>21</v>
      </c>
      <c r="B26" s="140" t="s">
        <v>27</v>
      </c>
      <c r="C26" s="53">
        <v>0.39077338296761749</v>
      </c>
      <c r="D26" s="50">
        <v>1.2920779603781696</v>
      </c>
      <c r="E26" s="52">
        <v>0.8441600801751139</v>
      </c>
    </row>
    <row r="27" spans="1:5" ht="23.25" customHeight="1" x14ac:dyDescent="0.25">
      <c r="A27" s="20">
        <f t="shared" si="0"/>
        <v>22</v>
      </c>
      <c r="B27" s="80" t="s">
        <v>45</v>
      </c>
      <c r="C27" s="37">
        <v>0.51810285634017739</v>
      </c>
      <c r="D27" s="38">
        <v>1.7649820488914658</v>
      </c>
      <c r="E27" s="39">
        <v>0.85408799141762115</v>
      </c>
    </row>
    <row r="28" spans="1:5" ht="23.25" customHeight="1" x14ac:dyDescent="0.25">
      <c r="A28" s="22">
        <f t="shared" si="0"/>
        <v>23</v>
      </c>
      <c r="B28" s="140" t="s">
        <v>47</v>
      </c>
      <c r="C28" s="53">
        <v>0.52659044529602217</v>
      </c>
      <c r="D28" s="50">
        <v>0.96713409234547987</v>
      </c>
      <c r="E28" s="52">
        <v>0.94212973032946912</v>
      </c>
    </row>
    <row r="29" spans="1:5" ht="23.25" customHeight="1" x14ac:dyDescent="0.25">
      <c r="A29" s="20">
        <f t="shared" si="0"/>
        <v>24</v>
      </c>
      <c r="B29" s="80" t="s">
        <v>38</v>
      </c>
      <c r="C29" s="37">
        <v>0.54408071618046061</v>
      </c>
      <c r="D29" s="38">
        <v>1.4086814307104885</v>
      </c>
      <c r="E29" s="39">
        <v>0.6498320582462449</v>
      </c>
    </row>
    <row r="30" spans="1:5" ht="23.25" customHeight="1" x14ac:dyDescent="0.25">
      <c r="A30" s="22">
        <f t="shared" si="0"/>
        <v>25</v>
      </c>
      <c r="B30" s="140" t="s">
        <v>69</v>
      </c>
      <c r="C30" s="53">
        <v>0.55165161420009334</v>
      </c>
      <c r="D30" s="50">
        <v>0.92560286909664036</v>
      </c>
      <c r="E30" s="52">
        <v>0.89188349480597062</v>
      </c>
    </row>
    <row r="31" spans="1:5" ht="23.25" customHeight="1" x14ac:dyDescent="0.25">
      <c r="A31" s="20">
        <f t="shared" si="0"/>
        <v>26</v>
      </c>
      <c r="B31" s="80" t="s">
        <v>36</v>
      </c>
      <c r="C31" s="37">
        <v>0.55289347338868311</v>
      </c>
      <c r="D31" s="38">
        <v>1.1494026690216548</v>
      </c>
      <c r="E31" s="39">
        <v>0.99189498496848338</v>
      </c>
    </row>
    <row r="32" spans="1:5" ht="23.25" customHeight="1" x14ac:dyDescent="0.25">
      <c r="A32" s="22">
        <f t="shared" si="0"/>
        <v>27</v>
      </c>
      <c r="B32" s="140" t="s">
        <v>26</v>
      </c>
      <c r="C32" s="53">
        <v>0.55668312364310601</v>
      </c>
      <c r="D32" s="50">
        <v>1.038396366025834</v>
      </c>
      <c r="E32" s="52">
        <v>0.95806038823789552</v>
      </c>
    </row>
    <row r="33" spans="1:8" ht="23.25" customHeight="1" x14ac:dyDescent="0.25">
      <c r="A33" s="20">
        <f t="shared" si="0"/>
        <v>28</v>
      </c>
      <c r="B33" s="80" t="s">
        <v>34</v>
      </c>
      <c r="C33" s="37">
        <v>0.57657613164111421</v>
      </c>
      <c r="D33" s="38">
        <v>1.0825742185952636</v>
      </c>
      <c r="E33" s="39">
        <v>0.77250776098603602</v>
      </c>
    </row>
    <row r="34" spans="1:8" ht="23.25" customHeight="1" x14ac:dyDescent="0.25">
      <c r="A34" s="22">
        <f t="shared" si="0"/>
        <v>29</v>
      </c>
      <c r="B34" s="140" t="s">
        <v>58</v>
      </c>
      <c r="C34" s="53">
        <v>0.62823539668462225</v>
      </c>
      <c r="D34" s="50">
        <v>1.2810547134122974</v>
      </c>
      <c r="E34" s="52">
        <v>1.13062060869734</v>
      </c>
    </row>
    <row r="35" spans="1:8" ht="23.25" customHeight="1" x14ac:dyDescent="0.25">
      <c r="A35" s="20">
        <f t="shared" si="0"/>
        <v>30</v>
      </c>
      <c r="B35" s="80" t="s">
        <v>56</v>
      </c>
      <c r="C35" s="37">
        <v>0.69484492915947993</v>
      </c>
      <c r="D35" s="38">
        <v>1.7676258728413852</v>
      </c>
      <c r="E35" s="39">
        <v>1.1850801706826239</v>
      </c>
    </row>
    <row r="36" spans="1:8" ht="23.25" customHeight="1" x14ac:dyDescent="0.25">
      <c r="A36" s="22">
        <f t="shared" si="0"/>
        <v>31</v>
      </c>
      <c r="B36" s="140" t="s">
        <v>32</v>
      </c>
      <c r="C36" s="53">
        <v>0.91972037967526343</v>
      </c>
      <c r="D36" s="50">
        <v>1.2621644398175571</v>
      </c>
      <c r="E36" s="52">
        <v>1.1387573597133716</v>
      </c>
    </row>
    <row r="37" spans="1:8" ht="23.25" customHeight="1" x14ac:dyDescent="0.25">
      <c r="A37" s="20">
        <f t="shared" si="0"/>
        <v>32</v>
      </c>
      <c r="B37" s="80" t="s">
        <v>49</v>
      </c>
      <c r="C37" s="37">
        <v>0.97210559577516786</v>
      </c>
      <c r="D37" s="38">
        <v>0.69085735560046801</v>
      </c>
      <c r="E37" s="39">
        <v>0.75522785435842243</v>
      </c>
    </row>
    <row r="38" spans="1:8" ht="23.25" customHeight="1" x14ac:dyDescent="0.25">
      <c r="A38" s="155">
        <f t="shared" si="0"/>
        <v>33</v>
      </c>
      <c r="B38" s="156" t="s">
        <v>57</v>
      </c>
      <c r="C38" s="54">
        <v>1.6392931289680586</v>
      </c>
      <c r="D38" s="152">
        <v>2.0960142697574611</v>
      </c>
      <c r="E38" s="55">
        <v>1.65583280600314</v>
      </c>
    </row>
    <row r="39" spans="1:8" ht="23.25" customHeight="1" x14ac:dyDescent="0.25">
      <c r="A39" s="252" t="s">
        <v>94</v>
      </c>
      <c r="B39" s="253"/>
      <c r="C39" s="253"/>
      <c r="D39" s="253"/>
      <c r="E39" s="254"/>
      <c r="F39" s="28"/>
      <c r="G39" s="29"/>
      <c r="H39" s="29"/>
    </row>
    <row r="40" spans="1:8" ht="23.25" customHeight="1" x14ac:dyDescent="0.25">
      <c r="A40" s="236" t="s">
        <v>117</v>
      </c>
      <c r="B40" s="237"/>
      <c r="C40" s="33" t="s">
        <v>9</v>
      </c>
      <c r="D40" s="34">
        <v>1.0395613370477275</v>
      </c>
      <c r="E40" s="35">
        <v>0.99492407106867098</v>
      </c>
      <c r="F40" s="32"/>
    </row>
    <row r="41" spans="1:8" ht="23.25" customHeight="1" x14ac:dyDescent="0.25">
      <c r="A41" s="19">
        <v>1</v>
      </c>
      <c r="B41" s="76" t="s">
        <v>64</v>
      </c>
      <c r="C41" s="37" t="s">
        <v>9</v>
      </c>
      <c r="D41" s="38">
        <v>1.0711081286701023</v>
      </c>
      <c r="E41" s="39">
        <v>1.0104372206330703</v>
      </c>
    </row>
    <row r="42" spans="1:8" ht="23.25" customHeight="1" x14ac:dyDescent="0.25">
      <c r="A42" s="42">
        <f>A41+1</f>
        <v>2</v>
      </c>
      <c r="B42" s="78" t="s">
        <v>60</v>
      </c>
      <c r="C42" s="43" t="s">
        <v>9</v>
      </c>
      <c r="D42" s="44">
        <v>1.0095513874505453</v>
      </c>
      <c r="E42" s="45">
        <v>0.98576112835963769</v>
      </c>
    </row>
    <row r="43" spans="1:8" ht="23.25" customHeight="1" x14ac:dyDescent="0.25">
      <c r="A43" s="20">
        <f t="shared" ref="A43:A48" si="1">A42+1</f>
        <v>3</v>
      </c>
      <c r="B43" s="76" t="s">
        <v>66</v>
      </c>
      <c r="C43" s="37" t="s">
        <v>9</v>
      </c>
      <c r="D43" s="38">
        <v>1.1496601236640813</v>
      </c>
      <c r="E43" s="39">
        <v>0.96845400976852258</v>
      </c>
    </row>
    <row r="44" spans="1:8" ht="23.25" customHeight="1" x14ac:dyDescent="0.25">
      <c r="A44" s="42">
        <f t="shared" si="1"/>
        <v>4</v>
      </c>
      <c r="B44" s="78" t="s">
        <v>91</v>
      </c>
      <c r="C44" s="43" t="s">
        <v>9</v>
      </c>
      <c r="D44" s="44">
        <v>1.0942256889510946</v>
      </c>
      <c r="E44" s="45">
        <v>1.0014554418676618</v>
      </c>
    </row>
    <row r="45" spans="1:8" ht="23.25" customHeight="1" x14ac:dyDescent="0.25">
      <c r="A45" s="20">
        <f t="shared" si="1"/>
        <v>5</v>
      </c>
      <c r="B45" s="76" t="s">
        <v>61</v>
      </c>
      <c r="C45" s="37" t="s">
        <v>9</v>
      </c>
      <c r="D45" s="38">
        <v>1.0576975174914023</v>
      </c>
      <c r="E45" s="39">
        <v>0.98840333356506338</v>
      </c>
    </row>
    <row r="46" spans="1:8" ht="23.25" customHeight="1" x14ac:dyDescent="0.25">
      <c r="A46" s="42">
        <f t="shared" si="1"/>
        <v>6</v>
      </c>
      <c r="B46" s="78" t="s">
        <v>62</v>
      </c>
      <c r="C46" s="43" t="s">
        <v>9</v>
      </c>
      <c r="D46" s="44">
        <v>1.0461713025761814</v>
      </c>
      <c r="E46" s="45">
        <v>1.0019469891069548</v>
      </c>
    </row>
    <row r="47" spans="1:8" ht="23.25" customHeight="1" x14ac:dyDescent="0.25">
      <c r="A47" s="20">
        <f t="shared" si="1"/>
        <v>7</v>
      </c>
      <c r="B47" s="76" t="s">
        <v>59</v>
      </c>
      <c r="C47" s="37" t="s">
        <v>9</v>
      </c>
      <c r="D47" s="38">
        <v>1.0165328368610369</v>
      </c>
      <c r="E47" s="39">
        <v>0.99304007824915652</v>
      </c>
    </row>
    <row r="48" spans="1:8" ht="23.25" customHeight="1" x14ac:dyDescent="0.25">
      <c r="A48" s="46">
        <f t="shared" si="1"/>
        <v>8</v>
      </c>
      <c r="B48" s="157" t="s">
        <v>92</v>
      </c>
      <c r="C48" s="47" t="s">
        <v>9</v>
      </c>
      <c r="D48" s="48">
        <v>1.1266540814195258</v>
      </c>
      <c r="E48" s="49">
        <v>0.99861339035645402</v>
      </c>
    </row>
    <row r="49" spans="1:5" ht="23.25" customHeight="1" x14ac:dyDescent="0.25">
      <c r="A49" s="249" t="s">
        <v>88</v>
      </c>
      <c r="B49" s="250"/>
      <c r="C49" s="250"/>
      <c r="D49" s="251"/>
      <c r="E49" s="250"/>
    </row>
    <row r="50" spans="1:5" ht="24.75" hidden="1" customHeight="1" x14ac:dyDescent="0.25"/>
    <row r="51" spans="1:5" ht="24.75" hidden="1" customHeight="1" x14ac:dyDescent="0.25"/>
    <row r="52" spans="1:5" ht="24.75" hidden="1" customHeight="1" x14ac:dyDescent="0.25"/>
    <row r="53" spans="1:5" ht="24.75" hidden="1" customHeight="1" x14ac:dyDescent="0.25"/>
  </sheetData>
  <mergeCells count="6">
    <mergeCell ref="A1:E1"/>
    <mergeCell ref="A49:E49"/>
    <mergeCell ref="A5:B5"/>
    <mergeCell ref="A39:E39"/>
    <mergeCell ref="A40:B40"/>
    <mergeCell ref="A4:E4"/>
  </mergeCells>
  <printOptions horizontalCentered="1" verticalCentered="1"/>
  <pageMargins left="0.11811023622047245" right="0.11811023622047245" top="0" bottom="0" header="0" footer="0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Normal="100" workbookViewId="0">
      <selection activeCell="F1" sqref="F1"/>
    </sheetView>
  </sheetViews>
  <sheetFormatPr defaultColWidth="0" defaultRowHeight="0" customHeight="1" zeroHeight="1" x14ac:dyDescent="0.25"/>
  <cols>
    <col min="1" max="1" width="5.5703125" style="23" customWidth="1"/>
    <col min="2" max="2" width="68.42578125" style="23" bestFit="1" customWidth="1"/>
    <col min="3" max="3" width="35.140625" style="23" customWidth="1"/>
    <col min="4" max="5" width="31.28515625" style="23" customWidth="1"/>
    <col min="6" max="6" width="4.7109375" style="23" customWidth="1"/>
    <col min="7" max="7" width="31" style="23" hidden="1" customWidth="1"/>
    <col min="8" max="16384" width="9.140625" style="23" hidden="1"/>
  </cols>
  <sheetData>
    <row r="1" spans="1:9" ht="22.5" customHeight="1" x14ac:dyDescent="0.3">
      <c r="A1" s="255" t="s">
        <v>101</v>
      </c>
      <c r="B1" s="255"/>
      <c r="C1" s="255"/>
      <c r="D1" s="255"/>
      <c r="E1" s="255"/>
      <c r="F1" s="182"/>
      <c r="G1" s="182"/>
    </row>
    <row r="2" spans="1:9" ht="22.5" customHeight="1" x14ac:dyDescent="0.25">
      <c r="A2" s="64"/>
      <c r="B2" s="64"/>
      <c r="C2" s="64"/>
      <c r="D2" s="64"/>
      <c r="E2" s="183" t="s">
        <v>102</v>
      </c>
      <c r="F2" s="64"/>
      <c r="G2" s="24"/>
    </row>
    <row r="3" spans="1:9" ht="90.75" customHeight="1" x14ac:dyDescent="0.25">
      <c r="A3" s="166" t="s">
        <v>0</v>
      </c>
      <c r="B3" s="167" t="s">
        <v>22</v>
      </c>
      <c r="C3" s="167" t="s">
        <v>119</v>
      </c>
      <c r="D3" s="167" t="s">
        <v>99</v>
      </c>
      <c r="E3" s="168" t="s">
        <v>100</v>
      </c>
      <c r="G3" s="25"/>
    </row>
    <row r="4" spans="1:9" ht="23.25" customHeight="1" x14ac:dyDescent="0.25">
      <c r="A4" s="220" t="s">
        <v>93</v>
      </c>
      <c r="B4" s="221"/>
      <c r="C4" s="221"/>
      <c r="D4" s="221"/>
      <c r="E4" s="222"/>
      <c r="F4" s="73"/>
      <c r="G4" s="28"/>
      <c r="H4" s="29"/>
      <c r="I4" s="29"/>
    </row>
    <row r="5" spans="1:9" ht="23.25" customHeight="1" x14ac:dyDescent="0.25">
      <c r="A5" s="238" t="s">
        <v>116</v>
      </c>
      <c r="B5" s="235"/>
      <c r="C5" s="118">
        <v>140190205.03753945</v>
      </c>
      <c r="D5" s="119">
        <v>-81846597.227935582</v>
      </c>
      <c r="E5" s="142">
        <v>252406343.94829997</v>
      </c>
    </row>
    <row r="6" spans="1:9" ht="23.25" customHeight="1" x14ac:dyDescent="0.25">
      <c r="A6" s="110">
        <v>1</v>
      </c>
      <c r="B6" s="117" t="s">
        <v>69</v>
      </c>
      <c r="C6" s="143">
        <v>26504406.760000002</v>
      </c>
      <c r="D6" s="120">
        <v>21758099.969999999</v>
      </c>
      <c r="E6" s="121">
        <v>9861529.709999999</v>
      </c>
    </row>
    <row r="7" spans="1:9" ht="23.25" customHeight="1" x14ac:dyDescent="0.25">
      <c r="A7" s="22">
        <f>A6+1</f>
        <v>2</v>
      </c>
      <c r="B7" s="140" t="s">
        <v>39</v>
      </c>
      <c r="C7" s="122">
        <v>17415884.059999995</v>
      </c>
      <c r="D7" s="123">
        <v>12419805.679999994</v>
      </c>
      <c r="E7" s="124">
        <v>5993258.4900000002</v>
      </c>
    </row>
    <row r="8" spans="1:9" ht="23.25" customHeight="1" x14ac:dyDescent="0.25">
      <c r="A8" s="20">
        <f t="shared" ref="A8:A37" si="0">A7+1</f>
        <v>3</v>
      </c>
      <c r="B8" s="80" t="s">
        <v>95</v>
      </c>
      <c r="C8" s="125">
        <v>14731922.800000045</v>
      </c>
      <c r="D8" s="126">
        <v>-16244487.399999944</v>
      </c>
      <c r="E8" s="127">
        <v>33988028.399999991</v>
      </c>
    </row>
    <row r="9" spans="1:9" ht="23.25" customHeight="1" x14ac:dyDescent="0.25">
      <c r="A9" s="22">
        <f t="shared" si="0"/>
        <v>4</v>
      </c>
      <c r="B9" s="140" t="s">
        <v>28</v>
      </c>
      <c r="C9" s="122">
        <v>13062836.025089992</v>
      </c>
      <c r="D9" s="123">
        <v>8345210.682299993</v>
      </c>
      <c r="E9" s="124">
        <v>7122697.2042099983</v>
      </c>
    </row>
    <row r="10" spans="1:9" ht="23.25" customHeight="1" x14ac:dyDescent="0.25">
      <c r="A10" s="20">
        <f t="shared" si="0"/>
        <v>5</v>
      </c>
      <c r="B10" s="80" t="s">
        <v>30</v>
      </c>
      <c r="C10" s="125">
        <v>10706130.199999999</v>
      </c>
      <c r="D10" s="126">
        <v>1301560.3999999939</v>
      </c>
      <c r="E10" s="127">
        <v>11348021.599999998</v>
      </c>
    </row>
    <row r="11" spans="1:9" ht="23.25" customHeight="1" x14ac:dyDescent="0.25">
      <c r="A11" s="22">
        <f t="shared" si="0"/>
        <v>6</v>
      </c>
      <c r="B11" s="140" t="s">
        <v>33</v>
      </c>
      <c r="C11" s="122">
        <v>10486716.98</v>
      </c>
      <c r="D11" s="123">
        <v>-1525972.63</v>
      </c>
      <c r="E11" s="124">
        <v>13882418.24</v>
      </c>
    </row>
    <row r="12" spans="1:9" ht="23.25" customHeight="1" x14ac:dyDescent="0.25">
      <c r="A12" s="20">
        <f t="shared" si="0"/>
        <v>7</v>
      </c>
      <c r="B12" s="80" t="s">
        <v>68</v>
      </c>
      <c r="C12" s="125">
        <v>10332620.17</v>
      </c>
      <c r="D12" s="126">
        <v>-7546277.1399999997</v>
      </c>
      <c r="E12" s="127">
        <v>18450605.379999999</v>
      </c>
    </row>
    <row r="13" spans="1:9" ht="23.25" customHeight="1" x14ac:dyDescent="0.25">
      <c r="A13" s="22">
        <f t="shared" si="0"/>
        <v>8</v>
      </c>
      <c r="B13" s="140" t="s">
        <v>34</v>
      </c>
      <c r="C13" s="122">
        <v>10302736.5</v>
      </c>
      <c r="D13" s="123">
        <v>-4387559.9000000004</v>
      </c>
      <c r="E13" s="124">
        <v>16475301.6</v>
      </c>
    </row>
    <row r="14" spans="1:9" ht="23.25" customHeight="1" x14ac:dyDescent="0.25">
      <c r="A14" s="20">
        <f t="shared" si="0"/>
        <v>9</v>
      </c>
      <c r="B14" s="80" t="s">
        <v>41</v>
      </c>
      <c r="C14" s="125">
        <v>8648300.6999999993</v>
      </c>
      <c r="D14" s="126">
        <v>-7536764.9000000004</v>
      </c>
      <c r="E14" s="127">
        <v>18124458.399999999</v>
      </c>
    </row>
    <row r="15" spans="1:9" ht="23.25" customHeight="1" x14ac:dyDescent="0.25">
      <c r="A15" s="22">
        <f t="shared" si="0"/>
        <v>10</v>
      </c>
      <c r="B15" s="140" t="s">
        <v>38</v>
      </c>
      <c r="C15" s="122">
        <v>6727843.6299999999</v>
      </c>
      <c r="D15" s="123">
        <v>-9245565.2200000007</v>
      </c>
      <c r="E15" s="124">
        <v>17167384.760000002</v>
      </c>
    </row>
    <row r="16" spans="1:9" ht="23.25" customHeight="1" x14ac:dyDescent="0.25">
      <c r="A16" s="20">
        <f t="shared" si="0"/>
        <v>11</v>
      </c>
      <c r="B16" s="80" t="s">
        <v>46</v>
      </c>
      <c r="C16" s="125">
        <v>5507119.1299999999</v>
      </c>
      <c r="D16" s="126">
        <v>5570090.9500000002</v>
      </c>
      <c r="E16" s="127">
        <v>925151.71</v>
      </c>
    </row>
    <row r="17" spans="1:5" ht="23.25" customHeight="1" x14ac:dyDescent="0.25">
      <c r="A17" s="22">
        <f t="shared" si="0"/>
        <v>12</v>
      </c>
      <c r="B17" s="140" t="s">
        <v>96</v>
      </c>
      <c r="C17" s="122">
        <v>5137710.0143799996</v>
      </c>
      <c r="D17" s="123">
        <v>-2075349.8848700002</v>
      </c>
      <c r="E17" s="124">
        <v>8128388.1609100001</v>
      </c>
    </row>
    <row r="18" spans="1:5" ht="23.25" customHeight="1" x14ac:dyDescent="0.25">
      <c r="A18" s="20">
        <f t="shared" si="0"/>
        <v>13</v>
      </c>
      <c r="B18" s="80" t="s">
        <v>29</v>
      </c>
      <c r="C18" s="125">
        <v>4029347.5807499876</v>
      </c>
      <c r="D18" s="126">
        <v>1311326.7060699882</v>
      </c>
      <c r="E18" s="127">
        <v>3655197.1746799992</v>
      </c>
    </row>
    <row r="19" spans="1:5" ht="23.25" customHeight="1" x14ac:dyDescent="0.25">
      <c r="A19" s="22">
        <f t="shared" si="0"/>
        <v>14</v>
      </c>
      <c r="B19" s="140" t="s">
        <v>42</v>
      </c>
      <c r="C19" s="122">
        <v>3764845.5000000051</v>
      </c>
      <c r="D19" s="123">
        <v>-2110176.7999999952</v>
      </c>
      <c r="E19" s="124">
        <v>6170440.9900000002</v>
      </c>
    </row>
    <row r="20" spans="1:5" ht="23.25" customHeight="1" x14ac:dyDescent="0.25">
      <c r="A20" s="20">
        <f t="shared" si="0"/>
        <v>15</v>
      </c>
      <c r="B20" s="80" t="s">
        <v>43</v>
      </c>
      <c r="C20" s="125">
        <v>3321059.62</v>
      </c>
      <c r="D20" s="126">
        <v>1629101.37</v>
      </c>
      <c r="E20" s="127">
        <v>2431112.25</v>
      </c>
    </row>
    <row r="21" spans="1:5" ht="23.25" customHeight="1" x14ac:dyDescent="0.25">
      <c r="A21" s="22">
        <f t="shared" si="0"/>
        <v>16</v>
      </c>
      <c r="B21" s="140" t="s">
        <v>54</v>
      </c>
      <c r="C21" s="122">
        <v>3124373.813864999</v>
      </c>
      <c r="D21" s="123">
        <v>2839046.9469999988</v>
      </c>
      <c r="E21" s="124">
        <v>841016.43799999997</v>
      </c>
    </row>
    <row r="22" spans="1:5" ht="23.25" customHeight="1" x14ac:dyDescent="0.25">
      <c r="A22" s="20">
        <f t="shared" si="0"/>
        <v>17</v>
      </c>
      <c r="B22" s="80" t="s">
        <v>55</v>
      </c>
      <c r="C22" s="125">
        <v>2880668.84</v>
      </c>
      <c r="D22" s="126">
        <v>111767.19</v>
      </c>
      <c r="E22" s="127">
        <v>3276083.23</v>
      </c>
    </row>
    <row r="23" spans="1:5" ht="23.25" customHeight="1" x14ac:dyDescent="0.25">
      <c r="A23" s="22">
        <f t="shared" si="0"/>
        <v>18</v>
      </c>
      <c r="B23" s="140" t="s">
        <v>47</v>
      </c>
      <c r="C23" s="122">
        <v>1983009.8770300061</v>
      </c>
      <c r="D23" s="123">
        <v>1483279.3792900071</v>
      </c>
      <c r="E23" s="124">
        <v>1128478.0253299987</v>
      </c>
    </row>
    <row r="24" spans="1:5" ht="23.25" customHeight="1" x14ac:dyDescent="0.25">
      <c r="A24" s="20">
        <f t="shared" si="0"/>
        <v>19</v>
      </c>
      <c r="B24" s="80" t="s">
        <v>27</v>
      </c>
      <c r="C24" s="125">
        <v>1829034.9400000032</v>
      </c>
      <c r="D24" s="126">
        <v>-4073189.029999997</v>
      </c>
      <c r="E24" s="127">
        <v>6246463.0800000001</v>
      </c>
    </row>
    <row r="25" spans="1:5" ht="23.25" customHeight="1" x14ac:dyDescent="0.25">
      <c r="A25" s="22">
        <f t="shared" si="0"/>
        <v>20</v>
      </c>
      <c r="B25" s="140" t="s">
        <v>67</v>
      </c>
      <c r="C25" s="122">
        <v>1695309.5</v>
      </c>
      <c r="D25" s="123">
        <v>-4689152.3</v>
      </c>
      <c r="E25" s="124">
        <v>6801978.6999999993</v>
      </c>
    </row>
    <row r="26" spans="1:5" ht="23.25" customHeight="1" x14ac:dyDescent="0.25">
      <c r="A26" s="20">
        <f t="shared" si="0"/>
        <v>21</v>
      </c>
      <c r="B26" s="80" t="s">
        <v>40</v>
      </c>
      <c r="C26" s="125">
        <v>941561.9</v>
      </c>
      <c r="D26" s="126">
        <v>-2265604.7999999998</v>
      </c>
      <c r="E26" s="127">
        <v>4579965.8</v>
      </c>
    </row>
    <row r="27" spans="1:5" ht="23.25" customHeight="1" x14ac:dyDescent="0.25">
      <c r="A27" s="22">
        <f t="shared" si="0"/>
        <v>22</v>
      </c>
      <c r="B27" s="140" t="s">
        <v>45</v>
      </c>
      <c r="C27" s="122">
        <v>900597</v>
      </c>
      <c r="D27" s="123">
        <v>-5554833</v>
      </c>
      <c r="E27" s="124">
        <v>6614357</v>
      </c>
    </row>
    <row r="28" spans="1:5" ht="23.25" customHeight="1" x14ac:dyDescent="0.25">
      <c r="A28" s="20">
        <f t="shared" si="0"/>
        <v>23</v>
      </c>
      <c r="B28" s="80" t="s">
        <v>49</v>
      </c>
      <c r="C28" s="125">
        <v>537040</v>
      </c>
      <c r="D28" s="126">
        <v>790500</v>
      </c>
      <c r="E28" s="127">
        <v>-164600</v>
      </c>
    </row>
    <row r="29" spans="1:5" ht="23.25" customHeight="1" x14ac:dyDescent="0.25">
      <c r="A29" s="22">
        <f t="shared" si="0"/>
        <v>24</v>
      </c>
      <c r="B29" s="140" t="s">
        <v>31</v>
      </c>
      <c r="C29" s="122">
        <v>296548.7</v>
      </c>
      <c r="D29" s="123">
        <v>-1641837.6</v>
      </c>
      <c r="E29" s="124">
        <v>1999214.5</v>
      </c>
    </row>
    <row r="30" spans="1:5" ht="23.25" customHeight="1" x14ac:dyDescent="0.25">
      <c r="A30" s="20">
        <f t="shared" si="0"/>
        <v>25</v>
      </c>
      <c r="B30" s="80" t="s">
        <v>37</v>
      </c>
      <c r="C30" s="125">
        <v>175197.91</v>
      </c>
      <c r="D30" s="126">
        <v>-4539254.8100000117</v>
      </c>
      <c r="E30" s="127">
        <v>4745370</v>
      </c>
    </row>
    <row r="31" spans="1:5" ht="23.25" customHeight="1" x14ac:dyDescent="0.25">
      <c r="A31" s="22">
        <f t="shared" si="0"/>
        <v>26</v>
      </c>
      <c r="B31" s="140" t="s">
        <v>36</v>
      </c>
      <c r="C31" s="122">
        <v>112483.88107440074</v>
      </c>
      <c r="D31" s="123">
        <v>-13603096.304115599</v>
      </c>
      <c r="E31" s="124">
        <v>14341057.016209999</v>
      </c>
    </row>
    <row r="32" spans="1:5" ht="23.25" customHeight="1" x14ac:dyDescent="0.25">
      <c r="A32" s="20">
        <f t="shared" si="0"/>
        <v>27</v>
      </c>
      <c r="B32" s="80" t="s">
        <v>50</v>
      </c>
      <c r="C32" s="125">
        <v>34824</v>
      </c>
      <c r="D32" s="126">
        <v>-2742204.8</v>
      </c>
      <c r="E32" s="127">
        <v>3042770.1</v>
      </c>
    </row>
    <row r="33" spans="1:9" ht="23.25" customHeight="1" x14ac:dyDescent="0.25">
      <c r="A33" s="22">
        <f t="shared" si="0"/>
        <v>28</v>
      </c>
      <c r="B33" s="140" t="s">
        <v>53</v>
      </c>
      <c r="C33" s="122">
        <v>-239581.66</v>
      </c>
      <c r="D33" s="123">
        <v>-1720740.65</v>
      </c>
      <c r="E33" s="124">
        <v>1481158.99</v>
      </c>
    </row>
    <row r="34" spans="1:9" ht="23.25" customHeight="1" x14ac:dyDescent="0.25">
      <c r="A34" s="20">
        <f t="shared" si="0"/>
        <v>29</v>
      </c>
      <c r="B34" s="80" t="s">
        <v>44</v>
      </c>
      <c r="C34" s="125">
        <v>-1189319.2</v>
      </c>
      <c r="D34" s="126">
        <v>-3181007.9</v>
      </c>
      <c r="E34" s="127">
        <v>1991688.7000000002</v>
      </c>
    </row>
    <row r="35" spans="1:9" ht="23.25" customHeight="1" x14ac:dyDescent="0.25">
      <c r="A35" s="22">
        <f t="shared" si="0"/>
        <v>30</v>
      </c>
      <c r="B35" s="140" t="s">
        <v>97</v>
      </c>
      <c r="C35" s="122">
        <v>-1484600.78</v>
      </c>
      <c r="D35" s="123">
        <v>-6157428.7800000003</v>
      </c>
      <c r="E35" s="124">
        <v>4672828</v>
      </c>
    </row>
    <row r="36" spans="1:9" ht="23.25" customHeight="1" x14ac:dyDescent="0.25">
      <c r="A36" s="20">
        <f t="shared" si="0"/>
        <v>31</v>
      </c>
      <c r="B36" s="80" t="s">
        <v>58</v>
      </c>
      <c r="C36" s="125">
        <v>-2827869.5299999989</v>
      </c>
      <c r="D36" s="126">
        <v>-4782789.0299999993</v>
      </c>
      <c r="E36" s="127">
        <v>2559980.5000000005</v>
      </c>
    </row>
    <row r="37" spans="1:9" ht="23.25" customHeight="1" x14ac:dyDescent="0.25">
      <c r="A37" s="22">
        <f t="shared" si="0"/>
        <v>32</v>
      </c>
      <c r="B37" s="140" t="s">
        <v>32</v>
      </c>
      <c r="C37" s="122">
        <v>-7326492.0246500028</v>
      </c>
      <c r="D37" s="123">
        <v>-13842477.843610004</v>
      </c>
      <c r="E37" s="124">
        <v>6515985.8189600008</v>
      </c>
    </row>
    <row r="38" spans="1:9" ht="23.25" customHeight="1" x14ac:dyDescent="0.25">
      <c r="A38" s="111">
        <f>A37+1</f>
        <v>33</v>
      </c>
      <c r="B38" s="141" t="s">
        <v>57</v>
      </c>
      <c r="C38" s="128">
        <v>-11932061.800000001</v>
      </c>
      <c r="D38" s="129">
        <v>-19940615.780000001</v>
      </c>
      <c r="E38" s="130">
        <v>8008553.9800000004</v>
      </c>
    </row>
    <row r="39" spans="1:9" ht="23.25" customHeight="1" x14ac:dyDescent="0.25">
      <c r="A39" s="220" t="s">
        <v>94</v>
      </c>
      <c r="B39" s="221"/>
      <c r="C39" s="221"/>
      <c r="D39" s="221"/>
      <c r="E39" s="222"/>
      <c r="F39" s="73"/>
      <c r="G39" s="28"/>
      <c r="H39" s="29"/>
      <c r="I39" s="29"/>
    </row>
    <row r="40" spans="1:9" ht="23.25" customHeight="1" x14ac:dyDescent="0.25">
      <c r="A40" s="238" t="s">
        <v>117</v>
      </c>
      <c r="B40" s="235"/>
      <c r="C40" s="26">
        <v>5613536.7599999942</v>
      </c>
      <c r="D40" s="27">
        <v>-51899045.920000002</v>
      </c>
      <c r="E40" s="56">
        <v>58557968.200000003</v>
      </c>
      <c r="G40" s="25"/>
    </row>
    <row r="41" spans="1:9" ht="23.25" customHeight="1" x14ac:dyDescent="0.25">
      <c r="A41" s="112">
        <v>1</v>
      </c>
      <c r="B41" s="151" t="s">
        <v>59</v>
      </c>
      <c r="C41" s="144">
        <v>4100750.8</v>
      </c>
      <c r="D41" s="113">
        <v>-10578391.4</v>
      </c>
      <c r="E41" s="145">
        <v>15031636.6</v>
      </c>
    </row>
    <row r="42" spans="1:9" ht="23.25" customHeight="1" x14ac:dyDescent="0.25">
      <c r="A42" s="20">
        <f>A41+1</f>
        <v>2</v>
      </c>
      <c r="B42" s="80" t="s">
        <v>60</v>
      </c>
      <c r="C42" s="146">
        <v>1891097.07</v>
      </c>
      <c r="D42" s="30">
        <v>-1392800.16</v>
      </c>
      <c r="E42" s="147">
        <v>3469137.5300000003</v>
      </c>
    </row>
    <row r="43" spans="1:9" ht="23.25" customHeight="1" x14ac:dyDescent="0.25">
      <c r="A43" s="42">
        <f t="shared" ref="A43:A48" si="1">A42+1</f>
        <v>3</v>
      </c>
      <c r="B43" s="140" t="s">
        <v>61</v>
      </c>
      <c r="C43" s="148">
        <v>944279.29</v>
      </c>
      <c r="D43" s="31">
        <v>-6114528.5199999996</v>
      </c>
      <c r="E43" s="149">
        <v>7343492.1000000006</v>
      </c>
    </row>
    <row r="44" spans="1:9" ht="23.25" customHeight="1" x14ac:dyDescent="0.25">
      <c r="A44" s="20">
        <f t="shared" si="1"/>
        <v>4</v>
      </c>
      <c r="B44" s="80" t="s">
        <v>66</v>
      </c>
      <c r="C44" s="146">
        <v>371883.46</v>
      </c>
      <c r="D44" s="30">
        <v>-2113114.2599999998</v>
      </c>
      <c r="E44" s="147">
        <v>2558525.37</v>
      </c>
    </row>
    <row r="45" spans="1:9" ht="23.25" customHeight="1" x14ac:dyDescent="0.25">
      <c r="A45" s="42">
        <f t="shared" si="1"/>
        <v>5</v>
      </c>
      <c r="B45" s="140" t="s">
        <v>65</v>
      </c>
      <c r="C45" s="148">
        <v>78413.490000000005</v>
      </c>
      <c r="D45" s="31">
        <v>-9253457.6600000001</v>
      </c>
      <c r="E45" s="149">
        <v>9354764.5700000003</v>
      </c>
    </row>
    <row r="46" spans="1:9" ht="23.25" customHeight="1" x14ac:dyDescent="0.25">
      <c r="A46" s="19">
        <f t="shared" si="1"/>
        <v>6</v>
      </c>
      <c r="B46" s="80" t="s">
        <v>91</v>
      </c>
      <c r="C46" s="146">
        <v>-206001.27</v>
      </c>
      <c r="D46" s="30">
        <v>-7878530.6699999999</v>
      </c>
      <c r="E46" s="147">
        <v>7756836.2199999997</v>
      </c>
    </row>
    <row r="47" spans="1:9" ht="23.25" customHeight="1" x14ac:dyDescent="0.25">
      <c r="A47" s="42">
        <f t="shared" si="1"/>
        <v>7</v>
      </c>
      <c r="B47" s="140" t="s">
        <v>62</v>
      </c>
      <c r="C47" s="148">
        <v>-289610.35000000597</v>
      </c>
      <c r="D47" s="31">
        <v>-5866223.9200000055</v>
      </c>
      <c r="E47" s="149">
        <v>5618852.21</v>
      </c>
    </row>
    <row r="48" spans="1:9" ht="23.25" customHeight="1" x14ac:dyDescent="0.25">
      <c r="A48" s="114">
        <f t="shared" si="1"/>
        <v>8</v>
      </c>
      <c r="B48" s="141" t="s">
        <v>98</v>
      </c>
      <c r="C48" s="150">
        <v>-1277275.73</v>
      </c>
      <c r="D48" s="74">
        <v>-8701999.3300000001</v>
      </c>
      <c r="E48" s="75">
        <v>7424723.6000000006</v>
      </c>
    </row>
    <row r="49" spans="1:6" ht="23.25" customHeight="1" x14ac:dyDescent="0.25">
      <c r="A49" s="251"/>
      <c r="B49" s="251"/>
      <c r="C49" s="251"/>
      <c r="D49" s="251"/>
      <c r="E49" s="251"/>
      <c r="F49" s="251"/>
    </row>
    <row r="50" spans="1:6" ht="24.75" hidden="1" customHeight="1" x14ac:dyDescent="0.25"/>
    <row r="51" spans="1:6" ht="24.75" hidden="1" customHeight="1" x14ac:dyDescent="0.25"/>
  </sheetData>
  <mergeCells count="6">
    <mergeCell ref="A1:E1"/>
    <mergeCell ref="A49:F49"/>
    <mergeCell ref="A5:B5"/>
    <mergeCell ref="A40:B40"/>
    <mergeCell ref="A4:E4"/>
    <mergeCell ref="A39:E39"/>
  </mergeCells>
  <printOptions horizontalCentered="1" verticalCentered="1"/>
  <pageMargins left="0" right="0" top="0" bottom="0" header="0" footer="0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zoomScale="85" zoomScaleNormal="85" zoomScaleSheetLayoutView="55" workbookViewId="0">
      <selection activeCell="L1" sqref="L1"/>
    </sheetView>
  </sheetViews>
  <sheetFormatPr defaultColWidth="0" defaultRowHeight="15.75" zeroHeight="1" x14ac:dyDescent="0.25"/>
  <cols>
    <col min="1" max="1" width="5.5703125" style="115" customWidth="1"/>
    <col min="2" max="2" width="64.5703125" style="115" customWidth="1"/>
    <col min="3" max="6" width="30.140625" style="115" customWidth="1"/>
    <col min="7" max="11" width="21.7109375" style="115" customWidth="1"/>
    <col min="12" max="12" width="9.140625" style="115" customWidth="1"/>
    <col min="13" max="16384" width="9.140625" style="115" hidden="1"/>
  </cols>
  <sheetData>
    <row r="1" spans="1:11" ht="22.5" customHeight="1" x14ac:dyDescent="0.25">
      <c r="A1" s="256" t="s">
        <v>104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22.5" customHeight="1" x14ac:dyDescent="0.25">
      <c r="K2" s="212" t="s">
        <v>102</v>
      </c>
    </row>
    <row r="3" spans="1:11" ht="87" customHeight="1" x14ac:dyDescent="0.25">
      <c r="A3" s="184" t="s">
        <v>0</v>
      </c>
      <c r="B3" s="185" t="s">
        <v>22</v>
      </c>
      <c r="C3" s="185" t="s">
        <v>103</v>
      </c>
      <c r="D3" s="185" t="s">
        <v>106</v>
      </c>
      <c r="E3" s="185" t="s">
        <v>107</v>
      </c>
      <c r="F3" s="185" t="s">
        <v>108</v>
      </c>
      <c r="G3" s="185" t="s">
        <v>110</v>
      </c>
      <c r="H3" s="185" t="s">
        <v>111</v>
      </c>
      <c r="I3" s="185" t="s">
        <v>112</v>
      </c>
      <c r="J3" s="185" t="s">
        <v>114</v>
      </c>
      <c r="K3" s="186" t="s">
        <v>109</v>
      </c>
    </row>
    <row r="4" spans="1:11" ht="22.5" customHeight="1" x14ac:dyDescent="0.25">
      <c r="A4" s="257" t="s">
        <v>93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2.5" customHeight="1" x14ac:dyDescent="0.25">
      <c r="A5" s="236" t="s">
        <v>116</v>
      </c>
      <c r="B5" s="237"/>
      <c r="C5" s="193">
        <v>3210167700.8889065</v>
      </c>
      <c r="D5" s="194">
        <v>2162178071.0754604</v>
      </c>
      <c r="E5" s="194">
        <v>336627821.57249331</v>
      </c>
      <c r="F5" s="194">
        <v>451920817.57407796</v>
      </c>
      <c r="G5" s="194">
        <v>0</v>
      </c>
      <c r="H5" s="194">
        <v>100673311.2457855</v>
      </c>
      <c r="I5" s="194">
        <v>64258129.109917834</v>
      </c>
      <c r="J5" s="194">
        <v>27708826.561991069</v>
      </c>
      <c r="K5" s="195">
        <v>66800723.749180064</v>
      </c>
    </row>
    <row r="6" spans="1:11" ht="22.5" customHeight="1" x14ac:dyDescent="0.25">
      <c r="A6" s="133">
        <v>1</v>
      </c>
      <c r="B6" s="131" t="s">
        <v>26</v>
      </c>
      <c r="C6" s="196">
        <v>552363061.03103435</v>
      </c>
      <c r="D6" s="197">
        <v>199794718.0410358</v>
      </c>
      <c r="E6" s="197">
        <v>225793376.03013998</v>
      </c>
      <c r="F6" s="197">
        <v>97491051.978013843</v>
      </c>
      <c r="G6" s="197">
        <v>0</v>
      </c>
      <c r="H6" s="197">
        <v>7846596.4149156334</v>
      </c>
      <c r="I6" s="197">
        <v>2181100.2880326761</v>
      </c>
      <c r="J6" s="197">
        <v>2848173.2764483602</v>
      </c>
      <c r="K6" s="198">
        <v>16408045.002448037</v>
      </c>
    </row>
    <row r="7" spans="1:11" ht="22.5" customHeight="1" x14ac:dyDescent="0.25">
      <c r="A7" s="134">
        <f>A6+1</f>
        <v>2</v>
      </c>
      <c r="B7" s="132" t="s">
        <v>69</v>
      </c>
      <c r="C7" s="199">
        <v>432259668.72161466</v>
      </c>
      <c r="D7" s="200">
        <v>356579451.80125099</v>
      </c>
      <c r="E7" s="200">
        <v>665465.39036301011</v>
      </c>
      <c r="F7" s="200">
        <v>59304126.766765177</v>
      </c>
      <c r="G7" s="200">
        <v>0</v>
      </c>
      <c r="H7" s="200">
        <v>471383.40461958002</v>
      </c>
      <c r="I7" s="200">
        <v>10547482.065581558</v>
      </c>
      <c r="J7" s="200">
        <v>188824.36671587458</v>
      </c>
      <c r="K7" s="201">
        <v>4502934.9263184853</v>
      </c>
    </row>
    <row r="8" spans="1:11" ht="22.5" customHeight="1" x14ac:dyDescent="0.25">
      <c r="A8" s="133">
        <f t="shared" ref="A8:A38" si="0">A7+1</f>
        <v>3</v>
      </c>
      <c r="B8" s="131" t="s">
        <v>30</v>
      </c>
      <c r="C8" s="202">
        <v>238942476</v>
      </c>
      <c r="D8" s="197">
        <v>128416670.90000001</v>
      </c>
      <c r="E8" s="197">
        <v>34826675.800000004</v>
      </c>
      <c r="F8" s="197">
        <v>25124581.799999997</v>
      </c>
      <c r="G8" s="197">
        <v>0</v>
      </c>
      <c r="H8" s="197">
        <v>22418948</v>
      </c>
      <c r="I8" s="197">
        <v>19503505.399999999</v>
      </c>
      <c r="J8" s="197">
        <v>5735343.8999999994</v>
      </c>
      <c r="K8" s="198">
        <v>2916750.2</v>
      </c>
    </row>
    <row r="9" spans="1:11" ht="22.5" customHeight="1" x14ac:dyDescent="0.25">
      <c r="A9" s="134">
        <f t="shared" si="0"/>
        <v>4</v>
      </c>
      <c r="B9" s="132" t="s">
        <v>67</v>
      </c>
      <c r="C9" s="199">
        <v>212917054.09999999</v>
      </c>
      <c r="D9" s="200">
        <v>128939258.90000001</v>
      </c>
      <c r="E9" s="200">
        <v>13506360.800000001</v>
      </c>
      <c r="F9" s="200">
        <v>26904497.600000001</v>
      </c>
      <c r="G9" s="200">
        <v>0</v>
      </c>
      <c r="H9" s="200">
        <v>24616030</v>
      </c>
      <c r="I9" s="200">
        <v>0</v>
      </c>
      <c r="J9" s="200">
        <v>8066224.5999999996</v>
      </c>
      <c r="K9" s="201">
        <v>10884682.200000001</v>
      </c>
    </row>
    <row r="10" spans="1:11" ht="22.5" customHeight="1" x14ac:dyDescent="0.25">
      <c r="A10" s="133">
        <f t="shared" si="0"/>
        <v>5</v>
      </c>
      <c r="B10" s="131" t="s">
        <v>41</v>
      </c>
      <c r="C10" s="202">
        <v>174786996.85729578</v>
      </c>
      <c r="D10" s="197">
        <v>115079674.83539343</v>
      </c>
      <c r="E10" s="197">
        <v>1285789.3585724002</v>
      </c>
      <c r="F10" s="197">
        <v>25429471.029255088</v>
      </c>
      <c r="G10" s="197">
        <v>0</v>
      </c>
      <c r="H10" s="197">
        <v>22126763.1744413</v>
      </c>
      <c r="I10" s="197">
        <v>906198.84155604499</v>
      </c>
      <c r="J10" s="197">
        <v>3327387.388621524</v>
      </c>
      <c r="K10" s="198">
        <v>6631712.2294559767</v>
      </c>
    </row>
    <row r="11" spans="1:11" ht="22.5" customHeight="1" x14ac:dyDescent="0.25">
      <c r="A11" s="134">
        <f t="shared" si="0"/>
        <v>6</v>
      </c>
      <c r="B11" s="132" t="s">
        <v>39</v>
      </c>
      <c r="C11" s="199">
        <v>146107290.3919163</v>
      </c>
      <c r="D11" s="200">
        <v>126996352.70625037</v>
      </c>
      <c r="E11" s="200">
        <v>901750.38071299996</v>
      </c>
      <c r="F11" s="200">
        <v>16810629.7045504</v>
      </c>
      <c r="G11" s="200">
        <v>0</v>
      </c>
      <c r="H11" s="200">
        <v>1383122.8554025199</v>
      </c>
      <c r="I11" s="200">
        <v>0</v>
      </c>
      <c r="J11" s="200">
        <v>15434.745000000001</v>
      </c>
      <c r="K11" s="201">
        <v>0</v>
      </c>
    </row>
    <row r="12" spans="1:11" ht="22.5" customHeight="1" x14ac:dyDescent="0.25">
      <c r="A12" s="133">
        <f t="shared" si="0"/>
        <v>7</v>
      </c>
      <c r="B12" s="131" t="s">
        <v>28</v>
      </c>
      <c r="C12" s="202">
        <v>138661176.25999999</v>
      </c>
      <c r="D12" s="197">
        <v>90602801.670000002</v>
      </c>
      <c r="E12" s="197">
        <v>3615676.99</v>
      </c>
      <c r="F12" s="197">
        <v>34339695.829999998</v>
      </c>
      <c r="G12" s="197">
        <v>0</v>
      </c>
      <c r="H12" s="197">
        <v>0</v>
      </c>
      <c r="I12" s="197">
        <v>3032092.99</v>
      </c>
      <c r="J12" s="197">
        <v>371802.01</v>
      </c>
      <c r="K12" s="198">
        <v>6699106.7699999996</v>
      </c>
    </row>
    <row r="13" spans="1:11" ht="22.5" customHeight="1" x14ac:dyDescent="0.25">
      <c r="A13" s="134">
        <f t="shared" si="0"/>
        <v>8</v>
      </c>
      <c r="B13" s="132" t="s">
        <v>36</v>
      </c>
      <c r="C13" s="199">
        <v>125400300.90000001</v>
      </c>
      <c r="D13" s="200">
        <v>101149588.90000001</v>
      </c>
      <c r="E13" s="200">
        <v>2104920</v>
      </c>
      <c r="F13" s="200">
        <v>10926083.300000001</v>
      </c>
      <c r="G13" s="200">
        <v>0</v>
      </c>
      <c r="H13" s="200">
        <v>3303185.5</v>
      </c>
      <c r="I13" s="200">
        <v>1551906.3</v>
      </c>
      <c r="J13" s="200">
        <v>1216015.3999999999</v>
      </c>
      <c r="K13" s="201">
        <v>5148601.5</v>
      </c>
    </row>
    <row r="14" spans="1:11" ht="22.5" customHeight="1" x14ac:dyDescent="0.25">
      <c r="A14" s="133">
        <f t="shared" si="0"/>
        <v>9</v>
      </c>
      <c r="B14" s="131" t="s">
        <v>68</v>
      </c>
      <c r="C14" s="202">
        <v>122484386.88332772</v>
      </c>
      <c r="D14" s="197">
        <v>83422647.571466833</v>
      </c>
      <c r="E14" s="197">
        <v>1739804.9292301</v>
      </c>
      <c r="F14" s="197">
        <v>26046961.224564385</v>
      </c>
      <c r="G14" s="197">
        <v>0</v>
      </c>
      <c r="H14" s="197">
        <v>0</v>
      </c>
      <c r="I14" s="197">
        <v>9081758.5231129024</v>
      </c>
      <c r="J14" s="197">
        <v>1075603.4924534999</v>
      </c>
      <c r="K14" s="198">
        <v>1117611.1425000001</v>
      </c>
    </row>
    <row r="15" spans="1:11" ht="22.5" customHeight="1" x14ac:dyDescent="0.25">
      <c r="A15" s="134">
        <f t="shared" si="0"/>
        <v>10</v>
      </c>
      <c r="B15" s="132" t="s">
        <v>34</v>
      </c>
      <c r="C15" s="199">
        <v>114260712.60000001</v>
      </c>
      <c r="D15" s="200">
        <v>84350233</v>
      </c>
      <c r="E15" s="200">
        <v>5955667.9000000004</v>
      </c>
      <c r="F15" s="200">
        <v>23331423.300000001</v>
      </c>
      <c r="G15" s="200">
        <v>0</v>
      </c>
      <c r="H15" s="200">
        <v>0</v>
      </c>
      <c r="I15" s="200">
        <v>336899.9</v>
      </c>
      <c r="J15" s="200">
        <v>25729.599999999999</v>
      </c>
      <c r="K15" s="201">
        <v>260758.9</v>
      </c>
    </row>
    <row r="16" spans="1:11" ht="22.5" customHeight="1" x14ac:dyDescent="0.25">
      <c r="A16" s="133">
        <f t="shared" si="0"/>
        <v>11</v>
      </c>
      <c r="B16" s="131" t="s">
        <v>38</v>
      </c>
      <c r="C16" s="202">
        <v>104387159.69426236</v>
      </c>
      <c r="D16" s="197">
        <v>98192775.221423626</v>
      </c>
      <c r="E16" s="197">
        <v>28143.34</v>
      </c>
      <c r="F16" s="197">
        <v>6038850.9683060078</v>
      </c>
      <c r="G16" s="197">
        <v>0</v>
      </c>
      <c r="H16" s="197">
        <v>1004.3369892240225</v>
      </c>
      <c r="I16" s="197">
        <v>96997.345333499805</v>
      </c>
      <c r="J16" s="197">
        <v>1537.2012999999999</v>
      </c>
      <c r="K16" s="198">
        <v>27851.280910000001</v>
      </c>
    </row>
    <row r="17" spans="1:11" ht="22.5" customHeight="1" x14ac:dyDescent="0.25">
      <c r="A17" s="134">
        <f t="shared" si="0"/>
        <v>12</v>
      </c>
      <c r="B17" s="132" t="s">
        <v>29</v>
      </c>
      <c r="C17" s="199">
        <v>83427584.512565196</v>
      </c>
      <c r="D17" s="200">
        <v>59361681.900000006</v>
      </c>
      <c r="E17" s="200">
        <v>2311332.2338043996</v>
      </c>
      <c r="F17" s="200">
        <v>14296164.582900001</v>
      </c>
      <c r="G17" s="200">
        <v>0</v>
      </c>
      <c r="H17" s="200">
        <v>0</v>
      </c>
      <c r="I17" s="200">
        <v>458490.92760080216</v>
      </c>
      <c r="J17" s="200">
        <v>1223209.13075</v>
      </c>
      <c r="K17" s="201">
        <v>5776705.7375099994</v>
      </c>
    </row>
    <row r="18" spans="1:11" ht="22.5" customHeight="1" x14ac:dyDescent="0.25">
      <c r="A18" s="133">
        <f t="shared" si="0"/>
        <v>13</v>
      </c>
      <c r="B18" s="131" t="s">
        <v>32</v>
      </c>
      <c r="C18" s="202">
        <v>80465695.148979455</v>
      </c>
      <c r="D18" s="197">
        <v>57128582.896589123</v>
      </c>
      <c r="E18" s="197">
        <v>1875000</v>
      </c>
      <c r="F18" s="197">
        <v>6340192.5401441399</v>
      </c>
      <c r="G18" s="197">
        <v>0</v>
      </c>
      <c r="H18" s="197">
        <v>8246515.4045566767</v>
      </c>
      <c r="I18" s="197">
        <v>5931724.8626870904</v>
      </c>
      <c r="J18" s="197">
        <v>943679.44500242115</v>
      </c>
      <c r="K18" s="198">
        <v>0</v>
      </c>
    </row>
    <row r="19" spans="1:11" ht="22.5" customHeight="1" x14ac:dyDescent="0.25">
      <c r="A19" s="134">
        <f t="shared" si="0"/>
        <v>14</v>
      </c>
      <c r="B19" s="132" t="s">
        <v>33</v>
      </c>
      <c r="C19" s="199">
        <v>80145796.200000003</v>
      </c>
      <c r="D19" s="200">
        <v>65606905.890000001</v>
      </c>
      <c r="E19" s="200">
        <v>7100818.5800000001</v>
      </c>
      <c r="F19" s="200">
        <v>5503648.3099999996</v>
      </c>
      <c r="G19" s="200">
        <v>0</v>
      </c>
      <c r="H19" s="200">
        <v>567954.80000000005</v>
      </c>
      <c r="I19" s="200">
        <v>891750.25</v>
      </c>
      <c r="J19" s="200">
        <v>26616.39</v>
      </c>
      <c r="K19" s="201">
        <v>448101.98</v>
      </c>
    </row>
    <row r="20" spans="1:11" ht="22.5" customHeight="1" x14ac:dyDescent="0.25">
      <c r="A20" s="133">
        <f t="shared" si="0"/>
        <v>15</v>
      </c>
      <c r="B20" s="131" t="s">
        <v>37</v>
      </c>
      <c r="C20" s="202">
        <v>67146338.530640006</v>
      </c>
      <c r="D20" s="197">
        <v>57349799.181340002</v>
      </c>
      <c r="E20" s="197">
        <v>548819.72</v>
      </c>
      <c r="F20" s="197">
        <v>9247719.6293000001</v>
      </c>
      <c r="G20" s="197">
        <v>0</v>
      </c>
      <c r="H20" s="197">
        <v>0</v>
      </c>
      <c r="I20" s="197">
        <v>0</v>
      </c>
      <c r="J20" s="197">
        <v>0</v>
      </c>
      <c r="K20" s="198">
        <v>0</v>
      </c>
    </row>
    <row r="21" spans="1:11" ht="22.5" customHeight="1" x14ac:dyDescent="0.25">
      <c r="A21" s="134">
        <f t="shared" si="0"/>
        <v>16</v>
      </c>
      <c r="B21" s="132" t="s">
        <v>43</v>
      </c>
      <c r="C21" s="199">
        <v>59039463.727501117</v>
      </c>
      <c r="D21" s="200">
        <v>37249525.460000001</v>
      </c>
      <c r="E21" s="200">
        <v>4599362.9851949988</v>
      </c>
      <c r="F21" s="200">
        <v>11307445.339555865</v>
      </c>
      <c r="G21" s="200">
        <v>0</v>
      </c>
      <c r="H21" s="200">
        <v>0</v>
      </c>
      <c r="I21" s="200">
        <v>4743997.0962102162</v>
      </c>
      <c r="J21" s="200">
        <v>1185.20943803309</v>
      </c>
      <c r="K21" s="201">
        <v>1137947.6371019999</v>
      </c>
    </row>
    <row r="22" spans="1:11" ht="22.5" customHeight="1" x14ac:dyDescent="0.25">
      <c r="A22" s="133">
        <f t="shared" si="0"/>
        <v>17</v>
      </c>
      <c r="B22" s="131" t="s">
        <v>47</v>
      </c>
      <c r="C22" s="202">
        <v>52255347</v>
      </c>
      <c r="D22" s="197">
        <v>37393420</v>
      </c>
      <c r="E22" s="197">
        <v>4708791</v>
      </c>
      <c r="F22" s="197">
        <v>4811647</v>
      </c>
      <c r="G22" s="197">
        <v>0</v>
      </c>
      <c r="H22" s="197">
        <v>3534044</v>
      </c>
      <c r="I22" s="197">
        <v>1514720</v>
      </c>
      <c r="J22" s="197">
        <v>292725</v>
      </c>
      <c r="K22" s="198">
        <v>0</v>
      </c>
    </row>
    <row r="23" spans="1:11" ht="22.5" customHeight="1" x14ac:dyDescent="0.25">
      <c r="A23" s="134">
        <f t="shared" si="0"/>
        <v>18</v>
      </c>
      <c r="B23" s="132" t="s">
        <v>57</v>
      </c>
      <c r="C23" s="199">
        <v>46137516.150000006</v>
      </c>
      <c r="D23" s="200">
        <v>37792140.420000002</v>
      </c>
      <c r="E23" s="200">
        <v>5429277.96</v>
      </c>
      <c r="F23" s="200">
        <v>2642650.7000000002</v>
      </c>
      <c r="G23" s="200">
        <v>0</v>
      </c>
      <c r="H23" s="200">
        <v>0</v>
      </c>
      <c r="I23" s="200">
        <v>100445.85</v>
      </c>
      <c r="J23" s="200">
        <v>16761.8</v>
      </c>
      <c r="K23" s="201">
        <v>156239.41999999998</v>
      </c>
    </row>
    <row r="24" spans="1:11" ht="22.5" customHeight="1" x14ac:dyDescent="0.25">
      <c r="A24" s="133">
        <f t="shared" si="0"/>
        <v>19</v>
      </c>
      <c r="B24" s="131" t="s">
        <v>42</v>
      </c>
      <c r="C24" s="202">
        <v>43024721.31711103</v>
      </c>
      <c r="D24" s="197">
        <v>35516130.068211108</v>
      </c>
      <c r="E24" s="197">
        <v>381962.76449999999</v>
      </c>
      <c r="F24" s="197">
        <v>7121334.871438574</v>
      </c>
      <c r="G24" s="197">
        <v>0</v>
      </c>
      <c r="H24" s="197">
        <v>0</v>
      </c>
      <c r="I24" s="197">
        <v>0</v>
      </c>
      <c r="J24" s="197">
        <v>5293.6129613552075</v>
      </c>
      <c r="K24" s="198">
        <v>0</v>
      </c>
    </row>
    <row r="25" spans="1:11" ht="22.5" customHeight="1" x14ac:dyDescent="0.25">
      <c r="A25" s="134">
        <f t="shared" si="0"/>
        <v>20</v>
      </c>
      <c r="B25" s="132" t="s">
        <v>27</v>
      </c>
      <c r="C25" s="199">
        <v>40857056.465895757</v>
      </c>
      <c r="D25" s="200">
        <v>18675847.828520678</v>
      </c>
      <c r="E25" s="200">
        <v>10631117.550393499</v>
      </c>
      <c r="F25" s="200">
        <v>1369908.0885420155</v>
      </c>
      <c r="G25" s="200">
        <v>0</v>
      </c>
      <c r="H25" s="200">
        <v>5636527.4100000001</v>
      </c>
      <c r="I25" s="200">
        <v>109869.8389055</v>
      </c>
      <c r="J25" s="200">
        <v>1475695.02</v>
      </c>
      <c r="K25" s="201">
        <v>2958090.7295340705</v>
      </c>
    </row>
    <row r="26" spans="1:11" ht="22.5" customHeight="1" x14ac:dyDescent="0.25">
      <c r="A26" s="133">
        <f t="shared" si="0"/>
        <v>21</v>
      </c>
      <c r="B26" s="131" t="s">
        <v>50</v>
      </c>
      <c r="C26" s="202">
        <v>37131303.272849999</v>
      </c>
      <c r="D26" s="197">
        <v>30855883.300000001</v>
      </c>
      <c r="E26" s="197">
        <v>832239</v>
      </c>
      <c r="F26" s="197">
        <v>5312749.5</v>
      </c>
      <c r="G26" s="197">
        <v>0</v>
      </c>
      <c r="H26" s="197">
        <v>0</v>
      </c>
      <c r="I26" s="197">
        <v>0</v>
      </c>
      <c r="J26" s="197">
        <v>0</v>
      </c>
      <c r="K26" s="198">
        <v>130431.47285000001</v>
      </c>
    </row>
    <row r="27" spans="1:11" ht="22.5" customHeight="1" x14ac:dyDescent="0.25">
      <c r="A27" s="134">
        <f t="shared" si="0"/>
        <v>22</v>
      </c>
      <c r="B27" s="132" t="s">
        <v>35</v>
      </c>
      <c r="C27" s="199">
        <v>36710322.216765389</v>
      </c>
      <c r="D27" s="200">
        <v>28660006.89777001</v>
      </c>
      <c r="E27" s="200">
        <v>3420425.5024999999</v>
      </c>
      <c r="F27" s="200">
        <v>3708640.1601210497</v>
      </c>
      <c r="G27" s="200">
        <v>0</v>
      </c>
      <c r="H27" s="200">
        <v>301013.94917002099</v>
      </c>
      <c r="I27" s="200">
        <v>421079.43665280298</v>
      </c>
      <c r="J27" s="200">
        <v>0</v>
      </c>
      <c r="K27" s="201">
        <v>199156.2705515</v>
      </c>
    </row>
    <row r="28" spans="1:11" ht="22.5" customHeight="1" x14ac:dyDescent="0.25">
      <c r="A28" s="133">
        <f t="shared" si="0"/>
        <v>23</v>
      </c>
      <c r="B28" s="131" t="s">
        <v>40</v>
      </c>
      <c r="C28" s="202">
        <v>32283630.26128</v>
      </c>
      <c r="D28" s="197">
        <v>25262177.770410001</v>
      </c>
      <c r="E28" s="197">
        <v>697811.80752000003</v>
      </c>
      <c r="F28" s="197">
        <v>3165430.7566800001</v>
      </c>
      <c r="G28" s="197">
        <v>0</v>
      </c>
      <c r="H28" s="197">
        <v>52153.417410000002</v>
      </c>
      <c r="I28" s="197">
        <v>1175362.1859599999</v>
      </c>
      <c r="J28" s="197">
        <v>635810.0233</v>
      </c>
      <c r="K28" s="198">
        <v>1294884.3</v>
      </c>
    </row>
    <row r="29" spans="1:11" ht="22.5" customHeight="1" x14ac:dyDescent="0.25">
      <c r="A29" s="134">
        <f t="shared" si="0"/>
        <v>24</v>
      </c>
      <c r="B29" s="132" t="s">
        <v>31</v>
      </c>
      <c r="C29" s="199">
        <v>27050630.096061043</v>
      </c>
      <c r="D29" s="200">
        <v>23120980.631780297</v>
      </c>
      <c r="E29" s="200">
        <v>643552.71</v>
      </c>
      <c r="F29" s="200">
        <v>3286096.7542807464</v>
      </c>
      <c r="G29" s="200">
        <v>0</v>
      </c>
      <c r="H29" s="200">
        <v>0</v>
      </c>
      <c r="I29" s="200">
        <v>0</v>
      </c>
      <c r="J29" s="200">
        <v>0</v>
      </c>
      <c r="K29" s="201">
        <v>0</v>
      </c>
    </row>
    <row r="30" spans="1:11" ht="22.5" customHeight="1" x14ac:dyDescent="0.25">
      <c r="A30" s="133">
        <f t="shared" si="0"/>
        <v>25</v>
      </c>
      <c r="B30" s="131" t="s">
        <v>45</v>
      </c>
      <c r="C30" s="202">
        <v>26079827.634828053</v>
      </c>
      <c r="D30" s="197">
        <v>21896461.535551224</v>
      </c>
      <c r="E30" s="197">
        <v>151233.96009000001</v>
      </c>
      <c r="F30" s="197">
        <v>3905529.3895753301</v>
      </c>
      <c r="G30" s="197">
        <v>0</v>
      </c>
      <c r="H30" s="197">
        <v>0</v>
      </c>
      <c r="I30" s="197">
        <v>25490.699611500018</v>
      </c>
      <c r="J30" s="197">
        <v>0</v>
      </c>
      <c r="K30" s="198">
        <v>101112.05</v>
      </c>
    </row>
    <row r="31" spans="1:11" ht="22.5" customHeight="1" x14ac:dyDescent="0.25">
      <c r="A31" s="134">
        <f t="shared" si="0"/>
        <v>26</v>
      </c>
      <c r="B31" s="132" t="s">
        <v>54</v>
      </c>
      <c r="C31" s="199">
        <v>25516158.520398099</v>
      </c>
      <c r="D31" s="200">
        <v>21402812</v>
      </c>
      <c r="E31" s="200">
        <v>299105</v>
      </c>
      <c r="F31" s="200">
        <v>3814241.5203980999</v>
      </c>
      <c r="G31" s="200">
        <v>0</v>
      </c>
      <c r="H31" s="200">
        <v>0</v>
      </c>
      <c r="I31" s="200">
        <v>0</v>
      </c>
      <c r="J31" s="200">
        <v>0</v>
      </c>
      <c r="K31" s="201">
        <v>0</v>
      </c>
    </row>
    <row r="32" spans="1:11" ht="22.5" customHeight="1" x14ac:dyDescent="0.25">
      <c r="A32" s="133">
        <f t="shared" si="0"/>
        <v>27</v>
      </c>
      <c r="B32" s="131" t="s">
        <v>58</v>
      </c>
      <c r="C32" s="202">
        <v>23679021.93867778</v>
      </c>
      <c r="D32" s="197">
        <v>20231697.582412601</v>
      </c>
      <c r="E32" s="197">
        <v>176280.894</v>
      </c>
      <c r="F32" s="197">
        <v>2689720.94251</v>
      </c>
      <c r="G32" s="197">
        <v>0</v>
      </c>
      <c r="H32" s="197">
        <v>0</v>
      </c>
      <c r="I32" s="197">
        <v>366065.81975517829</v>
      </c>
      <c r="J32" s="197">
        <v>215256.69999999998</v>
      </c>
      <c r="K32" s="198">
        <v>0</v>
      </c>
    </row>
    <row r="33" spans="1:11" ht="22.5" customHeight="1" x14ac:dyDescent="0.25">
      <c r="A33" s="134">
        <f>A32+1</f>
        <v>28</v>
      </c>
      <c r="B33" s="132" t="s">
        <v>56</v>
      </c>
      <c r="C33" s="199">
        <v>20644609.851752233</v>
      </c>
      <c r="D33" s="200">
        <v>16811401.471418329</v>
      </c>
      <c r="E33" s="200">
        <v>900000</v>
      </c>
      <c r="F33" s="200">
        <v>1548588.8689999999</v>
      </c>
      <c r="G33" s="200">
        <v>0</v>
      </c>
      <c r="H33" s="200">
        <v>168068.57828056999</v>
      </c>
      <c r="I33" s="200">
        <v>1216108.2830533334</v>
      </c>
      <c r="J33" s="200">
        <v>442.65000000000003</v>
      </c>
      <c r="K33" s="201">
        <v>0</v>
      </c>
    </row>
    <row r="34" spans="1:11" ht="22.5" customHeight="1" x14ac:dyDescent="0.25">
      <c r="A34" s="133">
        <f t="shared" si="0"/>
        <v>29</v>
      </c>
      <c r="B34" s="131" t="s">
        <v>46</v>
      </c>
      <c r="C34" s="202">
        <v>18256546.29028054</v>
      </c>
      <c r="D34" s="197">
        <v>16252362.274800789</v>
      </c>
      <c r="E34" s="197">
        <v>58616.375472</v>
      </c>
      <c r="F34" s="197">
        <v>1945567.6400077499</v>
      </c>
      <c r="G34" s="197">
        <v>0</v>
      </c>
      <c r="H34" s="197">
        <v>0</v>
      </c>
      <c r="I34" s="197">
        <v>0</v>
      </c>
      <c r="J34" s="197">
        <v>0</v>
      </c>
      <c r="K34" s="198">
        <v>0</v>
      </c>
    </row>
    <row r="35" spans="1:11" ht="22.5" customHeight="1" x14ac:dyDescent="0.25">
      <c r="A35" s="134">
        <f t="shared" si="0"/>
        <v>30</v>
      </c>
      <c r="B35" s="132" t="s">
        <v>53</v>
      </c>
      <c r="C35" s="199">
        <v>17292239.034969259</v>
      </c>
      <c r="D35" s="200">
        <v>15318167.599828999</v>
      </c>
      <c r="E35" s="200">
        <v>237900.2</v>
      </c>
      <c r="F35" s="200">
        <v>1671013.4292755199</v>
      </c>
      <c r="G35" s="200">
        <v>0</v>
      </c>
      <c r="H35" s="200">
        <v>0</v>
      </c>
      <c r="I35" s="200">
        <v>65082.205864737502</v>
      </c>
      <c r="J35" s="200">
        <v>75.599999999999994</v>
      </c>
      <c r="K35" s="201">
        <v>0</v>
      </c>
    </row>
    <row r="36" spans="1:11" ht="22.5" customHeight="1" x14ac:dyDescent="0.25">
      <c r="A36" s="133">
        <f t="shared" si="0"/>
        <v>31</v>
      </c>
      <c r="B36" s="131" t="s">
        <v>105</v>
      </c>
      <c r="C36" s="202">
        <v>13335920.464</v>
      </c>
      <c r="D36" s="197">
        <v>10670151.823999999</v>
      </c>
      <c r="E36" s="197">
        <v>1127262.4099999999</v>
      </c>
      <c r="F36" s="197">
        <v>1538506.23</v>
      </c>
      <c r="G36" s="197">
        <v>0</v>
      </c>
      <c r="H36" s="197">
        <v>0</v>
      </c>
      <c r="I36" s="197">
        <v>0</v>
      </c>
      <c r="J36" s="197">
        <v>0</v>
      </c>
      <c r="K36" s="198">
        <v>0</v>
      </c>
    </row>
    <row r="37" spans="1:11" ht="22.5" customHeight="1" x14ac:dyDescent="0.25">
      <c r="A37" s="134">
        <f t="shared" si="0"/>
        <v>32</v>
      </c>
      <c r="B37" s="132" t="s">
        <v>70</v>
      </c>
      <c r="C37" s="199">
        <v>11034560.814899746</v>
      </c>
      <c r="D37" s="200">
        <v>8594357.9960057456</v>
      </c>
      <c r="E37" s="200">
        <v>73280</v>
      </c>
      <c r="F37" s="200">
        <v>2366922.8188940003</v>
      </c>
      <c r="G37" s="200">
        <v>0</v>
      </c>
      <c r="H37" s="200">
        <v>0</v>
      </c>
      <c r="I37" s="200">
        <v>0</v>
      </c>
      <c r="J37" s="200">
        <v>0</v>
      </c>
      <c r="K37" s="201">
        <v>0</v>
      </c>
    </row>
    <row r="38" spans="1:11" ht="22.5" customHeight="1" x14ac:dyDescent="0.25">
      <c r="A38" s="135">
        <f t="shared" si="0"/>
        <v>33</v>
      </c>
      <c r="B38" s="136" t="s">
        <v>49</v>
      </c>
      <c r="C38" s="203">
        <v>6083128</v>
      </c>
      <c r="D38" s="204">
        <v>3503403</v>
      </c>
      <c r="E38" s="204">
        <v>0</v>
      </c>
      <c r="F38" s="204">
        <v>2579725</v>
      </c>
      <c r="G38" s="204">
        <v>0</v>
      </c>
      <c r="H38" s="204">
        <v>0</v>
      </c>
      <c r="I38" s="204">
        <v>0</v>
      </c>
      <c r="J38" s="204">
        <v>0</v>
      </c>
      <c r="K38" s="205">
        <v>0</v>
      </c>
    </row>
    <row r="39" spans="1:11" ht="22.5" customHeight="1" x14ac:dyDescent="0.25">
      <c r="A39" s="257" t="s">
        <v>94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9"/>
    </row>
    <row r="40" spans="1:11" ht="22.5" customHeight="1" x14ac:dyDescent="0.25">
      <c r="A40" s="236" t="s">
        <v>117</v>
      </c>
      <c r="B40" s="237"/>
      <c r="C40" s="193">
        <v>360343918.6978631</v>
      </c>
      <c r="D40" s="194">
        <v>9805388.2100378834</v>
      </c>
      <c r="E40" s="194">
        <v>6220231.8039699998</v>
      </c>
      <c r="F40" s="194">
        <v>2619226.0938615552</v>
      </c>
      <c r="G40" s="194">
        <v>338453864.45493257</v>
      </c>
      <c r="H40" s="194">
        <v>0</v>
      </c>
      <c r="I40" s="194">
        <v>0</v>
      </c>
      <c r="J40" s="194">
        <v>0</v>
      </c>
      <c r="K40" s="195">
        <v>3245208.1350610899</v>
      </c>
    </row>
    <row r="41" spans="1:11" ht="22.5" customHeight="1" x14ac:dyDescent="0.25">
      <c r="A41" s="133">
        <v>1</v>
      </c>
      <c r="B41" s="131" t="s">
        <v>59</v>
      </c>
      <c r="C41" s="196">
        <v>90510367.637800008</v>
      </c>
      <c r="D41" s="197">
        <v>680104.50321172306</v>
      </c>
      <c r="E41" s="197">
        <v>85271.393970000005</v>
      </c>
      <c r="F41" s="197">
        <v>195317.73272999999</v>
      </c>
      <c r="G41" s="197">
        <v>89549674.007888287</v>
      </c>
      <c r="H41" s="197">
        <v>0</v>
      </c>
      <c r="I41" s="197">
        <v>0</v>
      </c>
      <c r="J41" s="197">
        <v>0</v>
      </c>
      <c r="K41" s="198">
        <v>0</v>
      </c>
    </row>
    <row r="42" spans="1:11" ht="22.5" customHeight="1" x14ac:dyDescent="0.25">
      <c r="A42" s="134">
        <v>2</v>
      </c>
      <c r="B42" s="132" t="s">
        <v>65</v>
      </c>
      <c r="C42" s="199">
        <v>79473968.859999999</v>
      </c>
      <c r="D42" s="200">
        <v>602557.46</v>
      </c>
      <c r="E42" s="200">
        <v>50</v>
      </c>
      <c r="F42" s="200">
        <v>163804.26</v>
      </c>
      <c r="G42" s="200">
        <v>78707557.140000001</v>
      </c>
      <c r="H42" s="200">
        <v>0</v>
      </c>
      <c r="I42" s="200">
        <v>0</v>
      </c>
      <c r="J42" s="200">
        <v>0</v>
      </c>
      <c r="K42" s="201">
        <v>0</v>
      </c>
    </row>
    <row r="43" spans="1:11" ht="22.5" customHeight="1" x14ac:dyDescent="0.25">
      <c r="A43" s="20">
        <v>3</v>
      </c>
      <c r="B43" s="137" t="s">
        <v>91</v>
      </c>
      <c r="C43" s="206">
        <v>57584598.32</v>
      </c>
      <c r="D43" s="207">
        <v>1197337.3799999999</v>
      </c>
      <c r="E43" s="207">
        <v>0</v>
      </c>
      <c r="F43" s="207">
        <v>172805.41</v>
      </c>
      <c r="G43" s="207">
        <v>56214455.530000001</v>
      </c>
      <c r="H43" s="207">
        <v>0</v>
      </c>
      <c r="I43" s="207">
        <v>0</v>
      </c>
      <c r="J43" s="207">
        <v>0</v>
      </c>
      <c r="K43" s="208">
        <v>0</v>
      </c>
    </row>
    <row r="44" spans="1:11" ht="22.5" customHeight="1" x14ac:dyDescent="0.25">
      <c r="A44" s="134">
        <v>4</v>
      </c>
      <c r="B44" s="132" t="s">
        <v>61</v>
      </c>
      <c r="C44" s="199">
        <v>44936996.549999997</v>
      </c>
      <c r="D44" s="200">
        <v>675824.23</v>
      </c>
      <c r="E44" s="200">
        <v>0</v>
      </c>
      <c r="F44" s="200">
        <v>191160.63</v>
      </c>
      <c r="G44" s="200">
        <v>44070011.689999998</v>
      </c>
      <c r="H44" s="200">
        <v>0</v>
      </c>
      <c r="I44" s="200">
        <v>0</v>
      </c>
      <c r="J44" s="200">
        <v>0</v>
      </c>
      <c r="K44" s="201">
        <v>0</v>
      </c>
    </row>
    <row r="45" spans="1:11" ht="22.5" customHeight="1" x14ac:dyDescent="0.25">
      <c r="A45" s="20">
        <v>5</v>
      </c>
      <c r="B45" s="137" t="s">
        <v>98</v>
      </c>
      <c r="C45" s="206">
        <v>32624388.666527599</v>
      </c>
      <c r="D45" s="207">
        <v>3120396.5922281528</v>
      </c>
      <c r="E45" s="207">
        <v>8000</v>
      </c>
      <c r="F45" s="207">
        <v>968036.35588155489</v>
      </c>
      <c r="G45" s="207">
        <v>25282747.583356801</v>
      </c>
      <c r="H45" s="207">
        <v>0</v>
      </c>
      <c r="I45" s="207">
        <v>0</v>
      </c>
      <c r="J45" s="207">
        <v>0</v>
      </c>
      <c r="K45" s="208">
        <v>3245208.1350610899</v>
      </c>
    </row>
    <row r="46" spans="1:11" ht="22.5" customHeight="1" x14ac:dyDescent="0.25">
      <c r="A46" s="134">
        <v>6</v>
      </c>
      <c r="B46" s="132" t="s">
        <v>60</v>
      </c>
      <c r="C46" s="199">
        <v>23143595.889999997</v>
      </c>
      <c r="D46" s="200">
        <v>3272448.82</v>
      </c>
      <c r="E46" s="200">
        <v>53027.5</v>
      </c>
      <c r="F46" s="200">
        <v>860495.17</v>
      </c>
      <c r="G46" s="200">
        <v>18957624.399999999</v>
      </c>
      <c r="H46" s="200">
        <v>0</v>
      </c>
      <c r="I46" s="200">
        <v>0</v>
      </c>
      <c r="J46" s="200">
        <v>0</v>
      </c>
      <c r="K46" s="201">
        <v>0</v>
      </c>
    </row>
    <row r="47" spans="1:11" ht="22.5" customHeight="1" x14ac:dyDescent="0.25">
      <c r="A47" s="20">
        <v>7</v>
      </c>
      <c r="B47" s="137" t="s">
        <v>62</v>
      </c>
      <c r="C47" s="206">
        <v>21585018.183535513</v>
      </c>
      <c r="D47" s="207">
        <v>256449.47459800815</v>
      </c>
      <c r="E47" s="207">
        <v>6073882.9100000001</v>
      </c>
      <c r="F47" s="207">
        <v>66188.085249999989</v>
      </c>
      <c r="G47" s="207">
        <v>15188497.713687506</v>
      </c>
      <c r="H47" s="207">
        <v>0</v>
      </c>
      <c r="I47" s="207">
        <v>0</v>
      </c>
      <c r="J47" s="207">
        <v>0</v>
      </c>
      <c r="K47" s="208">
        <v>0</v>
      </c>
    </row>
    <row r="48" spans="1:11" ht="22.5" customHeight="1" x14ac:dyDescent="0.25">
      <c r="A48" s="138">
        <v>8</v>
      </c>
      <c r="B48" s="139" t="s">
        <v>66</v>
      </c>
      <c r="C48" s="209">
        <v>10484984.59</v>
      </c>
      <c r="D48" s="210">
        <v>269.75</v>
      </c>
      <c r="E48" s="210">
        <v>0</v>
      </c>
      <c r="F48" s="210">
        <v>1418.45</v>
      </c>
      <c r="G48" s="210">
        <v>10483296.390000001</v>
      </c>
      <c r="H48" s="210">
        <v>0</v>
      </c>
      <c r="I48" s="210">
        <v>0</v>
      </c>
      <c r="J48" s="210">
        <v>0</v>
      </c>
      <c r="K48" s="211">
        <v>0</v>
      </c>
    </row>
    <row r="49" spans="1:11" ht="22.5" customHeight="1" x14ac:dyDescent="0.25">
      <c r="A49" s="260" t="s">
        <v>113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</row>
    <row r="50" spans="1:11" ht="22.5" customHeight="1" x14ac:dyDescent="0.25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</row>
    <row r="51" spans="1:11" ht="22.5" customHeight="1" x14ac:dyDescent="0.25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</row>
    <row r="52" spans="1:11" hidden="1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idden="1" x14ac:dyDescent="0.2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hidden="1" x14ac:dyDescent="0.25"/>
  </sheetData>
  <mergeCells count="6">
    <mergeCell ref="A1:K1"/>
    <mergeCell ref="A4:K4"/>
    <mergeCell ref="A39:K39"/>
    <mergeCell ref="A49:K51"/>
    <mergeCell ref="A5:B5"/>
    <mergeCell ref="A40:B40"/>
  </mergeCells>
  <printOptions horizontalCentered="1" verticalCentered="1"/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</vt:lpstr>
      <vt:lpstr>Список таблиц</vt:lpstr>
      <vt:lpstr>1.1</vt:lpstr>
      <vt:lpstr>1.2</vt:lpstr>
      <vt:lpstr>1.3</vt:lpstr>
      <vt:lpstr>1.4</vt:lpstr>
      <vt:lpstr>1.5</vt:lpstr>
      <vt:lpstr>1.6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'Список таблиц'!Область_печати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2022-12-27T14:57:43Z</dcterms:modified>
</cp:coreProperties>
</file>